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onikab\Desktop\"/>
    </mc:Choice>
  </mc:AlternateContent>
  <bookViews>
    <workbookView xWindow="0" yWindow="0" windowWidth="23040" windowHeight="8616"/>
  </bookViews>
  <sheets>
    <sheet name="Instrukcja" sheetId="7" r:id="rId1"/>
    <sheet name="I - Dane podstawowe" sheetId="8" r:id="rId2"/>
    <sheet name="II - Zarządzanie" sheetId="1" r:id="rId3"/>
    <sheet name="III - Ryzyko" sheetId="3" r:id="rId4"/>
    <sheet name="IV - Linie biznesowe" sheetId="4" r:id="rId5"/>
    <sheet name="V - Kryteria ilościowe" sheetId="6" r:id="rId6"/>
    <sheet name="VI - Poświęcanie czasu" sheetId="9" r:id="rId7"/>
    <sheet name="Słownik" sheetId="2" r:id="rId8"/>
  </sheets>
  <definedNames>
    <definedName name="Poziomy2">Słownik!$D$3:$E$5</definedName>
    <definedName name="Poziomy5">Słownik!$A$3:$B$8</definedName>
    <definedName name="_xlnm.Print_Titles" localSheetId="2">'II - Zarządzanie'!$1:$5</definedName>
    <definedName name="_xlnm.Print_Titles" localSheetId="3">'III - Ryzyko'!$1:$5</definedName>
    <definedName name="_xlnm.Print_Titles" localSheetId="4">'IV - Linie biznesowe'!$1:$5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18" i="6" l="1"/>
  <c r="N17" i="6"/>
  <c r="N16" i="6"/>
  <c r="N14" i="6"/>
  <c r="N13" i="6"/>
  <c r="N10" i="6"/>
  <c r="N9" i="6"/>
  <c r="N7" i="6"/>
  <c r="D3" i="9" l="1"/>
  <c r="D2" i="9"/>
  <c r="D1" i="9"/>
  <c r="K5" i="6" l="1"/>
  <c r="J5" i="6"/>
  <c r="I5" i="6"/>
  <c r="H5" i="6"/>
  <c r="G5" i="6"/>
  <c r="F5" i="6"/>
  <c r="E5" i="6"/>
  <c r="D5" i="6"/>
  <c r="C5" i="6"/>
  <c r="B5" i="6"/>
  <c r="N3" i="6"/>
  <c r="N2" i="6"/>
  <c r="N1" i="6"/>
  <c r="N3" i="4"/>
  <c r="N2" i="4"/>
  <c r="N1" i="4"/>
  <c r="N3" i="3"/>
  <c r="N2" i="3"/>
  <c r="N1" i="3"/>
  <c r="K5" i="4"/>
  <c r="J5" i="4"/>
  <c r="I5" i="4"/>
  <c r="H5" i="4"/>
  <c r="G5" i="4"/>
  <c r="F5" i="4"/>
  <c r="E5" i="4"/>
  <c r="D5" i="4"/>
  <c r="C5" i="4"/>
  <c r="B5" i="4"/>
  <c r="K5" i="3"/>
  <c r="J5" i="3"/>
  <c r="I5" i="3"/>
  <c r="H5" i="3"/>
  <c r="G5" i="3"/>
  <c r="F5" i="3"/>
  <c r="E5" i="3"/>
  <c r="D5" i="3"/>
  <c r="C5" i="3"/>
  <c r="B5" i="3"/>
  <c r="N3" i="1"/>
  <c r="N2" i="1"/>
  <c r="N1" i="1"/>
  <c r="K5" i="1"/>
  <c r="J5" i="1"/>
  <c r="I5" i="1"/>
  <c r="H5" i="1"/>
  <c r="G5" i="1"/>
  <c r="F5" i="1"/>
  <c r="E5" i="1"/>
  <c r="D5" i="1"/>
  <c r="C5" i="1"/>
  <c r="B5" i="1"/>
  <c r="T11" i="3" l="1" a="1"/>
  <c r="T11" i="3" s="1"/>
  <c r="T10" i="3" a="1"/>
  <c r="T10" i="3" s="1"/>
  <c r="T9" i="3" a="1"/>
  <c r="T9" i="3" s="1"/>
  <c r="T8" i="3" a="1"/>
  <c r="T8" i="3" s="1"/>
  <c r="T7" i="3" a="1"/>
  <c r="T7" i="3" s="1"/>
  <c r="R11" i="3" a="1"/>
  <c r="R11" i="3" s="1"/>
  <c r="R10" i="3" a="1"/>
  <c r="R10" i="3" s="1"/>
  <c r="R9" i="3" a="1"/>
  <c r="R9" i="3" s="1"/>
  <c r="R8" i="3" a="1"/>
  <c r="R8" i="3" s="1"/>
  <c r="R7" i="3" a="1"/>
  <c r="R7" i="3" s="1"/>
  <c r="P11" i="3" a="1"/>
  <c r="P11" i="3" s="1"/>
  <c r="P10" i="3" a="1"/>
  <c r="P10" i="3" s="1"/>
  <c r="P9" i="3" a="1"/>
  <c r="P9" i="3" s="1"/>
  <c r="P8" i="3" a="1"/>
  <c r="P8" i="3" s="1"/>
  <c r="P7" i="3" a="1"/>
  <c r="P7" i="3" s="1"/>
  <c r="N11" i="3" a="1"/>
  <c r="N11" i="3" s="1"/>
  <c r="N10" i="3" a="1"/>
  <c r="N10" i="3" s="1"/>
  <c r="N9" i="3" a="1"/>
  <c r="N9" i="3" s="1"/>
  <c r="N8" i="3" a="1"/>
  <c r="N8" i="3" s="1"/>
  <c r="N7" i="3" a="1"/>
  <c r="N7" i="3" s="1"/>
  <c r="V11" i="3" l="1"/>
  <c r="N12" i="6"/>
  <c r="N6" i="1" l="1" a="1"/>
  <c r="N6" i="1" s="1"/>
  <c r="P6" i="1" a="1"/>
  <c r="P6" i="1" s="1"/>
  <c r="R6" i="1" a="1"/>
  <c r="R6" i="1" s="1"/>
  <c r="T6" i="1" a="1"/>
  <c r="T6" i="1" s="1"/>
  <c r="N7" i="1" a="1"/>
  <c r="N7" i="1" s="1"/>
  <c r="P7" i="1" a="1"/>
  <c r="P7" i="1" s="1"/>
  <c r="R7" i="1" a="1"/>
  <c r="R7" i="1" s="1"/>
  <c r="T7" i="1" a="1"/>
  <c r="T7" i="1" s="1"/>
  <c r="N8" i="1" a="1"/>
  <c r="N8" i="1" s="1"/>
  <c r="P8" i="1" a="1"/>
  <c r="P8" i="1" s="1"/>
  <c r="R8" i="1" a="1"/>
  <c r="R8" i="1" s="1"/>
  <c r="T8" i="1" a="1"/>
  <c r="T8" i="1" s="1"/>
  <c r="N9" i="1" a="1"/>
  <c r="N9" i="1" s="1"/>
  <c r="P9" i="1" a="1"/>
  <c r="P9" i="1" s="1"/>
  <c r="R9" i="1" a="1"/>
  <c r="R9" i="1" s="1"/>
  <c r="T9" i="1" a="1"/>
  <c r="T9" i="1" s="1"/>
  <c r="N10" i="1" a="1"/>
  <c r="N10" i="1" s="1"/>
  <c r="P10" i="1" a="1"/>
  <c r="P10" i="1" s="1"/>
  <c r="R10" i="1" a="1"/>
  <c r="R10" i="1" s="1"/>
  <c r="T10" i="1" a="1"/>
  <c r="T10" i="1" s="1"/>
  <c r="N11" i="1" a="1"/>
  <c r="N11" i="1" s="1"/>
  <c r="P11" i="1" a="1"/>
  <c r="P11" i="1" s="1"/>
  <c r="R11" i="1" a="1"/>
  <c r="R11" i="1" s="1"/>
  <c r="T11" i="1" a="1"/>
  <c r="T11" i="1" s="1"/>
  <c r="N12" i="1" a="1"/>
  <c r="N12" i="1" s="1"/>
  <c r="P12" i="1" a="1"/>
  <c r="P12" i="1" s="1"/>
  <c r="R12" i="1" a="1"/>
  <c r="R12" i="1" s="1"/>
  <c r="T12" i="1" a="1"/>
  <c r="T12" i="1" s="1"/>
  <c r="N13" i="1" a="1"/>
  <c r="N13" i="1" s="1"/>
  <c r="P13" i="1" a="1"/>
  <c r="P13" i="1" s="1"/>
  <c r="R13" i="1" a="1"/>
  <c r="R13" i="1" s="1"/>
  <c r="T13" i="1" a="1"/>
  <c r="T13" i="1" s="1"/>
  <c r="N14" i="1" a="1"/>
  <c r="N14" i="1" s="1"/>
  <c r="P14" i="1" a="1"/>
  <c r="P14" i="1" s="1"/>
  <c r="R14" i="1" a="1"/>
  <c r="R14" i="1" s="1"/>
  <c r="T14" i="1" a="1"/>
  <c r="T14" i="1" s="1"/>
  <c r="N15" i="1" a="1"/>
  <c r="N15" i="1" s="1"/>
  <c r="P15" i="1" a="1"/>
  <c r="P15" i="1" s="1"/>
  <c r="R15" i="1" a="1"/>
  <c r="R15" i="1" s="1"/>
  <c r="T15" i="1" a="1"/>
  <c r="T15" i="1" s="1"/>
  <c r="N16" i="1" a="1"/>
  <c r="N16" i="1" s="1"/>
  <c r="P16" i="1" a="1"/>
  <c r="P16" i="1" s="1"/>
  <c r="R16" i="1" a="1"/>
  <c r="R16" i="1" s="1"/>
  <c r="T16" i="1" a="1"/>
  <c r="T16" i="1" s="1"/>
  <c r="T6" i="4" a="1"/>
  <c r="T6" i="4" s="1"/>
  <c r="R6" i="4" a="1"/>
  <c r="R6" i="4" s="1"/>
  <c r="P6" i="4" a="1"/>
  <c r="P6" i="4" s="1"/>
  <c r="N6" i="4" a="1"/>
  <c r="N6" i="4" s="1"/>
  <c r="T43" i="3" a="1"/>
  <c r="T43" i="3" s="1"/>
  <c r="R43" i="3" a="1"/>
  <c r="R43" i="3" s="1"/>
  <c r="P43" i="3" a="1"/>
  <c r="P43" i="3" s="1"/>
  <c r="N43" i="3" a="1"/>
  <c r="N43" i="3" s="1"/>
  <c r="T41" i="3" a="1"/>
  <c r="T41" i="3" s="1"/>
  <c r="R41" i="3" a="1"/>
  <c r="R41" i="3" s="1"/>
  <c r="P41" i="3" a="1"/>
  <c r="P41" i="3" s="1"/>
  <c r="N41" i="3" a="1"/>
  <c r="N41" i="3" s="1"/>
  <c r="T40" i="3" a="1"/>
  <c r="T40" i="3" s="1"/>
  <c r="R40" i="3" a="1"/>
  <c r="R40" i="3" s="1"/>
  <c r="P40" i="3" a="1"/>
  <c r="P40" i="3" s="1"/>
  <c r="N40" i="3" a="1"/>
  <c r="N40" i="3" s="1"/>
  <c r="T39" i="3" a="1"/>
  <c r="T39" i="3" s="1"/>
  <c r="R39" i="3" a="1"/>
  <c r="R39" i="3" s="1"/>
  <c r="P39" i="3" a="1"/>
  <c r="P39" i="3" s="1"/>
  <c r="N39" i="3" a="1"/>
  <c r="N39" i="3" s="1"/>
  <c r="T38" i="3" a="1"/>
  <c r="T38" i="3" s="1"/>
  <c r="R38" i="3" a="1"/>
  <c r="R38" i="3" s="1"/>
  <c r="P38" i="3" a="1"/>
  <c r="P38" i="3" s="1"/>
  <c r="N38" i="3" a="1"/>
  <c r="N38" i="3" s="1"/>
  <c r="T37" i="3" a="1"/>
  <c r="T37" i="3" s="1"/>
  <c r="R37" i="3" a="1"/>
  <c r="R37" i="3" s="1"/>
  <c r="P37" i="3" a="1"/>
  <c r="P37" i="3" s="1"/>
  <c r="N37" i="3" a="1"/>
  <c r="N37" i="3" s="1"/>
  <c r="T36" i="3" a="1"/>
  <c r="T36" i="3" s="1"/>
  <c r="R36" i="3" a="1"/>
  <c r="R36" i="3" s="1"/>
  <c r="P36" i="3" a="1"/>
  <c r="P36" i="3" s="1"/>
  <c r="N36" i="3" a="1"/>
  <c r="N36" i="3" s="1"/>
  <c r="T35" i="3" a="1"/>
  <c r="T35" i="3" s="1"/>
  <c r="R35" i="3" a="1"/>
  <c r="R35" i="3" s="1"/>
  <c r="P35" i="3" a="1"/>
  <c r="P35" i="3" s="1"/>
  <c r="N35" i="3" a="1"/>
  <c r="N35" i="3" s="1"/>
  <c r="T34" i="3" a="1"/>
  <c r="T34" i="3" s="1"/>
  <c r="R34" i="3" a="1"/>
  <c r="R34" i="3" s="1"/>
  <c r="P34" i="3" a="1"/>
  <c r="P34" i="3" s="1"/>
  <c r="N34" i="3" a="1"/>
  <c r="N34" i="3" s="1"/>
  <c r="T33" i="3" a="1"/>
  <c r="T33" i="3" s="1"/>
  <c r="R33" i="3" a="1"/>
  <c r="R33" i="3" s="1"/>
  <c r="P33" i="3" a="1"/>
  <c r="P33" i="3" s="1"/>
  <c r="N33" i="3" a="1"/>
  <c r="N33" i="3" s="1"/>
  <c r="T32" i="3" a="1"/>
  <c r="T32" i="3" s="1"/>
  <c r="R32" i="3" a="1"/>
  <c r="R32" i="3" s="1"/>
  <c r="P32" i="3" a="1"/>
  <c r="P32" i="3" s="1"/>
  <c r="N32" i="3" a="1"/>
  <c r="N32" i="3" s="1"/>
  <c r="T31" i="3" a="1"/>
  <c r="T31" i="3" s="1"/>
  <c r="R31" i="3" a="1"/>
  <c r="R31" i="3" s="1"/>
  <c r="P31" i="3" a="1"/>
  <c r="P31" i="3" s="1"/>
  <c r="N31" i="3" a="1"/>
  <c r="N31" i="3" s="1"/>
  <c r="T30" i="3" a="1"/>
  <c r="T30" i="3" s="1"/>
  <c r="R30" i="3" a="1"/>
  <c r="R30" i="3" s="1"/>
  <c r="P30" i="3" a="1"/>
  <c r="P30" i="3" s="1"/>
  <c r="N30" i="3" a="1"/>
  <c r="N30" i="3" s="1"/>
  <c r="T29" i="3" a="1"/>
  <c r="T29" i="3" s="1"/>
  <c r="R29" i="3" a="1"/>
  <c r="R29" i="3" s="1"/>
  <c r="P29" i="3" a="1"/>
  <c r="P29" i="3" s="1"/>
  <c r="N29" i="3" a="1"/>
  <c r="N29" i="3" s="1"/>
  <c r="T28" i="3" a="1"/>
  <c r="T28" i="3" s="1"/>
  <c r="R28" i="3" a="1"/>
  <c r="R28" i="3" s="1"/>
  <c r="P28" i="3" a="1"/>
  <c r="P28" i="3" s="1"/>
  <c r="N28" i="3" a="1"/>
  <c r="N28" i="3" s="1"/>
  <c r="T27" i="3" a="1"/>
  <c r="T27" i="3" s="1"/>
  <c r="R27" i="3" a="1"/>
  <c r="R27" i="3" s="1"/>
  <c r="P27" i="3" a="1"/>
  <c r="P27" i="3" s="1"/>
  <c r="N27" i="3" a="1"/>
  <c r="N27" i="3" s="1"/>
  <c r="T26" i="3" a="1"/>
  <c r="T26" i="3" s="1"/>
  <c r="R26" i="3" a="1"/>
  <c r="R26" i="3" s="1"/>
  <c r="P26" i="3" a="1"/>
  <c r="P26" i="3" s="1"/>
  <c r="N26" i="3" a="1"/>
  <c r="N26" i="3" s="1"/>
  <c r="T25" i="3" a="1"/>
  <c r="T25" i="3" s="1"/>
  <c r="R25" i="3" a="1"/>
  <c r="R25" i="3" s="1"/>
  <c r="P25" i="3" a="1"/>
  <c r="P25" i="3" s="1"/>
  <c r="N25" i="3" a="1"/>
  <c r="N25" i="3" s="1"/>
  <c r="T24" i="3" a="1"/>
  <c r="T24" i="3" s="1"/>
  <c r="R24" i="3" a="1"/>
  <c r="R24" i="3" s="1"/>
  <c r="P24" i="3" a="1"/>
  <c r="P24" i="3" s="1"/>
  <c r="N24" i="3" a="1"/>
  <c r="N24" i="3" s="1"/>
  <c r="T23" i="3" a="1"/>
  <c r="T23" i="3" s="1"/>
  <c r="R23" i="3" a="1"/>
  <c r="R23" i="3" s="1"/>
  <c r="P23" i="3" a="1"/>
  <c r="P23" i="3" s="1"/>
  <c r="N23" i="3" a="1"/>
  <c r="N23" i="3" s="1"/>
  <c r="T22" i="3" a="1"/>
  <c r="T22" i="3" s="1"/>
  <c r="R22" i="3" a="1"/>
  <c r="R22" i="3" s="1"/>
  <c r="P22" i="3" a="1"/>
  <c r="P22" i="3" s="1"/>
  <c r="N22" i="3" a="1"/>
  <c r="N22" i="3" s="1"/>
  <c r="T21" i="3" a="1"/>
  <c r="T21" i="3" s="1"/>
  <c r="R21" i="3" a="1"/>
  <c r="R21" i="3" s="1"/>
  <c r="P21" i="3" a="1"/>
  <c r="P21" i="3" s="1"/>
  <c r="N21" i="3" a="1"/>
  <c r="N21" i="3" s="1"/>
  <c r="T20" i="3" a="1"/>
  <c r="T20" i="3" s="1"/>
  <c r="R20" i="3" a="1"/>
  <c r="R20" i="3" s="1"/>
  <c r="P20" i="3" a="1"/>
  <c r="P20" i="3" s="1"/>
  <c r="N20" i="3" a="1"/>
  <c r="N20" i="3" s="1"/>
  <c r="T19" i="3" a="1"/>
  <c r="T19" i="3" s="1"/>
  <c r="R19" i="3" a="1"/>
  <c r="R19" i="3" s="1"/>
  <c r="P19" i="3" a="1"/>
  <c r="P19" i="3" s="1"/>
  <c r="N19" i="3" a="1"/>
  <c r="N19" i="3" s="1"/>
  <c r="T18" i="3" a="1"/>
  <c r="T18" i="3" s="1"/>
  <c r="R18" i="3" a="1"/>
  <c r="R18" i="3" s="1"/>
  <c r="P18" i="3" a="1"/>
  <c r="P18" i="3" s="1"/>
  <c r="N18" i="3" a="1"/>
  <c r="N18" i="3" s="1"/>
  <c r="T17" i="3" a="1"/>
  <c r="T17" i="3" s="1"/>
  <c r="R17" i="3" a="1"/>
  <c r="R17" i="3" s="1"/>
  <c r="P17" i="3" a="1"/>
  <c r="P17" i="3" s="1"/>
  <c r="N17" i="3" a="1"/>
  <c r="N17" i="3" s="1"/>
  <c r="T16" i="3" a="1"/>
  <c r="T16" i="3" s="1"/>
  <c r="R16" i="3" a="1"/>
  <c r="R16" i="3" s="1"/>
  <c r="P16" i="3" a="1"/>
  <c r="P16" i="3" s="1"/>
  <c r="N16" i="3" a="1"/>
  <c r="N16" i="3" s="1"/>
  <c r="T15" i="3" a="1"/>
  <c r="T15" i="3" s="1"/>
  <c r="R15" i="3" a="1"/>
  <c r="R15" i="3" s="1"/>
  <c r="P15" i="3" a="1"/>
  <c r="P15" i="3" s="1"/>
  <c r="N15" i="3" a="1"/>
  <c r="N15" i="3" s="1"/>
  <c r="T14" i="3" a="1"/>
  <c r="T14" i="3" s="1"/>
  <c r="R14" i="3" a="1"/>
  <c r="R14" i="3" s="1"/>
  <c r="P14" i="3" a="1"/>
  <c r="P14" i="3" s="1"/>
  <c r="N14" i="3" a="1"/>
  <c r="N14" i="3" s="1"/>
  <c r="T13" i="3" a="1"/>
  <c r="T13" i="3" s="1"/>
  <c r="R13" i="3" a="1"/>
  <c r="R13" i="3" s="1"/>
  <c r="P13" i="3" a="1"/>
  <c r="P13" i="3" s="1"/>
  <c r="N13" i="3" a="1"/>
  <c r="N13" i="3" s="1"/>
  <c r="V7" i="3" l="1"/>
  <c r="V8" i="3"/>
  <c r="V9" i="3"/>
  <c r="V10" i="3"/>
  <c r="V13" i="3"/>
  <c r="V14" i="3"/>
  <c r="V15" i="3"/>
  <c r="V16" i="3"/>
  <c r="V17" i="3"/>
  <c r="V18" i="3"/>
  <c r="V19" i="3"/>
  <c r="V20" i="3"/>
  <c r="V21" i="3"/>
  <c r="V22" i="3"/>
  <c r="V23" i="3"/>
  <c r="V24" i="3"/>
  <c r="V25" i="3"/>
  <c r="V26" i="3"/>
  <c r="V27" i="3"/>
  <c r="V28" i="3"/>
  <c r="V29" i="3"/>
  <c r="V30" i="3"/>
  <c r="V31" i="3"/>
  <c r="V32" i="3"/>
  <c r="V33" i="3"/>
  <c r="V34" i="3"/>
  <c r="V35" i="3"/>
  <c r="V36" i="3"/>
  <c r="V37" i="3"/>
  <c r="V38" i="3"/>
  <c r="V39" i="3"/>
  <c r="V40" i="3"/>
  <c r="V41" i="3"/>
  <c r="V43" i="3"/>
  <c r="V6" i="4"/>
  <c r="V16" i="1"/>
  <c r="V15" i="1"/>
  <c r="V14" i="1"/>
  <c r="V13" i="1"/>
  <c r="V12" i="1"/>
  <c r="V11" i="1"/>
  <c r="V10" i="1"/>
  <c r="V9" i="1"/>
  <c r="V8" i="1"/>
  <c r="V7" i="1"/>
  <c r="V6" i="1"/>
</calcChain>
</file>

<file path=xl/sharedStrings.xml><?xml version="1.0" encoding="utf-8"?>
<sst xmlns="http://schemas.openxmlformats.org/spreadsheetml/2006/main" count="183" uniqueCount="136">
  <si>
    <t>Znajomość rynku</t>
  </si>
  <si>
    <t>Znajomość wymogów prawnych i ram regulacyjnych</t>
  </si>
  <si>
    <t>Planowanie strategiczne (posiadanie umiejętności w dziedzinie zarządzania)</t>
  </si>
  <si>
    <t>Znajomość systemu zarządzania, w tym zarządzania  ryzykiem</t>
  </si>
  <si>
    <t>Księgowość i audyt finansowy</t>
  </si>
  <si>
    <t>Nadzór, kontrola i audyt wewnętrzny</t>
  </si>
  <si>
    <t>Interpretacja informacji finansowych (posiadanie umiejętności w dziedzinie finansów i rachunkowości)</t>
  </si>
  <si>
    <t>Posiadanie umiejętności w dziedzinie ubezpieczeń</t>
  </si>
  <si>
    <t>Posiadanie umiejętności w dziedzinie funkcji aktuarialnej</t>
  </si>
  <si>
    <t>5-poziomowy</t>
  </si>
  <si>
    <t>Znajomość języka polskiego</t>
  </si>
  <si>
    <t>Ryzyka istotne w sektorze ubezpieczeniowym</t>
  </si>
  <si>
    <t>Ryzyko płynności</t>
  </si>
  <si>
    <t>Ryzyko rynkowe</t>
  </si>
  <si>
    <t>Ryzyka istotne w sektorze bankowym</t>
  </si>
  <si>
    <t>Obszar modelu biznesowego:
ryzyko biznesowe</t>
  </si>
  <si>
    <t>Obszar modelu biznesowego:
ryzyko strategiczne</t>
  </si>
  <si>
    <t>Obszar ryzyka kredytowego:
ryzyko kredytowe</t>
  </si>
  <si>
    <t>Obszar ryzyka kredytowego:
ryzyko koncentracji</t>
  </si>
  <si>
    <t>Obszar ryzyka kredytowego:
ryzyko zbiorowego niewykonania zobowiązania przez kredytobiorców</t>
  </si>
  <si>
    <t>Obszar ryzyka kredytowego:
ryzyko kontrahenta</t>
  </si>
  <si>
    <t>Obszar ryzyka kredytowego:
ryzyko rozliczenia/dostawy</t>
  </si>
  <si>
    <t>Obszar ryzyka kredytowego:
ryzyko kredytowania w walutach obcych</t>
  </si>
  <si>
    <t>Obszar ryzyka rynkowego:
ryzyko pozycji</t>
  </si>
  <si>
    <t>Obszar ryzyka rynkowego:
ryzyko walutowe</t>
  </si>
  <si>
    <t>Obszar ryzyka rynkowego:
ryzyko cen towarów</t>
  </si>
  <si>
    <t>Obszar ryzyka rynkowego:
ryzyko korekty wyceny kredytowej stóp procentowych</t>
  </si>
  <si>
    <t>Obszar ryzyka operacyjnego:
ryzyko prowadzenia działalności</t>
  </si>
  <si>
    <t>Obszar ryzyka operacyjnego:
ryzyko IT</t>
  </si>
  <si>
    <t>Obszar ryzyka operacyjnego:
ryzyko prawne</t>
  </si>
  <si>
    <t>Obszar ryzyka operacyjnego:
ryzyko modelu</t>
  </si>
  <si>
    <t>Obszar ryzyka operacyjnego:
ryzyko AML</t>
  </si>
  <si>
    <t>Obszar płynności i finansowania:
ryzyko płynności</t>
  </si>
  <si>
    <t>Obszar płynności i finansowania:
ryzyko płynności rynku</t>
  </si>
  <si>
    <t>Obszar płynności i finansowania:
ryzyko płynności śróddziennej</t>
  </si>
  <si>
    <t>Obszar płynności i finansowania:
ryzyko koncentracji płynności</t>
  </si>
  <si>
    <t>Obszar płynności i finansowania:
ryzyko finansowania</t>
  </si>
  <si>
    <t>Obszar zarządzania kapitałowego:
ryzyko nadmiernej dźwigni finansowej</t>
  </si>
  <si>
    <t>Obszar zarządzania kapitałowego:
ryzyko niewypłacalności</t>
  </si>
  <si>
    <t>Obszar zarządzania:
ryzyko braku zgodności</t>
  </si>
  <si>
    <t>Obszar zarządzania:
ryzyko reputacji</t>
  </si>
  <si>
    <t>Obszar ryzyka systemowego:
ryzyko systemowe</t>
  </si>
  <si>
    <t>Obszar ryzyka systemowego:
ryzyko zarażenia</t>
  </si>
  <si>
    <t>Ryzyka istotne w innych sektorach lub specyficzne dla podmiotu nadzorowanego</t>
  </si>
  <si>
    <t>Jakie (wpisać)</t>
  </si>
  <si>
    <t>Linia biznesowa 1 (wpisać jaka)</t>
  </si>
  <si>
    <t>Minimalny poziom u lidera</t>
  </si>
  <si>
    <t>Minimalny poziom u wicelidera</t>
  </si>
  <si>
    <t>Średni poziom w organie</t>
  </si>
  <si>
    <t>Minimalny poziom w organie</t>
  </si>
  <si>
    <t>0 - Brak</t>
  </si>
  <si>
    <t>1 - Podstawowy</t>
  </si>
  <si>
    <t>2 - Średni</t>
  </si>
  <si>
    <t>3 - Wysoki</t>
  </si>
  <si>
    <t>Tekst</t>
  </si>
  <si>
    <t>Wartość</t>
  </si>
  <si>
    <t>4 - B. wysoki</t>
  </si>
  <si>
    <t>realizacja:</t>
  </si>
  <si>
    <t>2-poziomowy</t>
  </si>
  <si>
    <t>0 - Nie spełnia</t>
  </si>
  <si>
    <t>1 - Spełnia</t>
  </si>
  <si>
    <t>Podsumowanie</t>
  </si>
  <si>
    <t>Zbiorcza ocena odpowiedniości</t>
  </si>
  <si>
    <t>Podmiot:</t>
  </si>
  <si>
    <t>Organ:</t>
  </si>
  <si>
    <t>Data oceny:</t>
  </si>
  <si>
    <t>Czy posiada doświadczenie zawodowe niezbędne do zarządzania zakładem:</t>
  </si>
  <si>
    <t>Czy posiada udowodnioną znajomość języka polskiego:</t>
  </si>
  <si>
    <t>Czy legitymuje się wyższym wykształceniem prawniczym, ekonomicznym lub wpisem na listę doradców inwestycyjnych:</t>
  </si>
  <si>
    <t>Dotyczy rad nadzorczych banków spółdzielczych</t>
  </si>
  <si>
    <t>Dotyczy zarządów zakładów ubezpieczeń</t>
  </si>
  <si>
    <t>Dotyczy zarządów towarzystw emerytalnych</t>
  </si>
  <si>
    <t>Dotyczy rad nadzorczych towarzystw emerytalnych</t>
  </si>
  <si>
    <t>Czy jest członkiem i pracownikiem banku spółdzielczego przeprowadzającego ocenę:</t>
  </si>
  <si>
    <t>Czy legitymuje się wyższym wykształceniem prawniczym, ekonomicznym:</t>
  </si>
  <si>
    <t>Czy został wybrany przez członków PrTE:</t>
  </si>
  <si>
    <t>Czy został powołany spoza kręgu akcjonariuszy PTE:</t>
  </si>
  <si>
    <t>Staż pracy (w latach)</t>
  </si>
  <si>
    <t>Tak/Nie</t>
  </si>
  <si>
    <t>0-Nie</t>
  </si>
  <si>
    <t>1-Tak</t>
  </si>
  <si>
    <t>Inne kryteria przyjęte przez podmiot (np. wynikające z polityki odpowiedniości)</t>
  </si>
  <si>
    <t>Jakie (wpisać):</t>
  </si>
  <si>
    <t>Min. 1/2 członków zarządu musi posiadać:</t>
  </si>
  <si>
    <t>Czy spełnione? (wpisać)</t>
  </si>
  <si>
    <t>Ryzyko kredytowe</t>
  </si>
  <si>
    <t>Część III - kompetencje w zakresie zarządzania ryzykiem</t>
  </si>
  <si>
    <t>Przesłanki przeprowadzenia oceny:</t>
  </si>
  <si>
    <t>Data poprzedniej oceny:</t>
  </si>
  <si>
    <t>Skład organu:</t>
  </si>
  <si>
    <t>(imiona i nazwiska)</t>
  </si>
  <si>
    <t>Uwagi:</t>
  </si>
  <si>
    <t>(nazwa podmiotu)</t>
  </si>
  <si>
    <t>(nazwa organu)</t>
  </si>
  <si>
    <t>(data oceny)</t>
  </si>
  <si>
    <t>(wpisać przesłanki)</t>
  </si>
  <si>
    <t>(data poprzedniej oceny)</t>
  </si>
  <si>
    <t>(osoba 1)</t>
  </si>
  <si>
    <t>(osoba 2)</t>
  </si>
  <si>
    <t>(osoba 3)</t>
  </si>
  <si>
    <t>(osoba 4)</t>
  </si>
  <si>
    <t>(osoba 5)</t>
  </si>
  <si>
    <t>(osoba 6)</t>
  </si>
  <si>
    <t>(osoba 7)</t>
  </si>
  <si>
    <t>(osoba 8)</t>
  </si>
  <si>
    <t>(osoba 9)</t>
  </si>
  <si>
    <t>(osoba 10)</t>
  </si>
  <si>
    <t>Instrukcja wykorzystania formularza</t>
  </si>
  <si>
    <t>Niniejszy formularz przezanaczony jest do oceny zbiorczej odpowiedniości członków organów podmiotów nadzorowanych zgodnie z metodyką oceny przyjętą przez Komisję Nadzoru Finansowego. Formularz umożliwia sprawną weryfikację spełniania przez organ kryteriów oceny w zakresie poziomu kompetencji oraz kryteriów ilościowych, specyficznych dla niektórych organów.</t>
  </si>
  <si>
    <r>
      <t>·</t>
    </r>
    <r>
      <rPr>
        <sz val="7"/>
        <color theme="1"/>
        <rFont val="Times New Roman"/>
        <family val="1"/>
        <charset val="238"/>
      </rPr>
      <t xml:space="preserve">         </t>
    </r>
    <r>
      <rPr>
        <sz val="11"/>
        <color theme="1"/>
        <rFont val="Calibri"/>
        <family val="2"/>
        <charset val="238"/>
        <scheme val="minor"/>
      </rPr>
      <t>Minimalny poziom u lidera – ma na celu zagwarantowanie, że w organie reprezentowana jest dana kompetencja co najmniej na określonym poziomie;</t>
    </r>
  </si>
  <si>
    <r>
      <t>·</t>
    </r>
    <r>
      <rPr>
        <sz val="7"/>
        <color theme="1"/>
        <rFont val="Times New Roman"/>
        <family val="1"/>
        <charset val="238"/>
      </rPr>
      <t xml:space="preserve">         </t>
    </r>
    <r>
      <rPr>
        <sz val="11"/>
        <color theme="1"/>
        <rFont val="Calibri"/>
        <family val="2"/>
        <charset val="238"/>
        <scheme val="minor"/>
      </rPr>
      <t>Minimalny poziom u wicelidera – przeznaczone do zastosowania równolegle z kryterium minimalnego poziomu u lidera; ma na celu zagwarantowanie zastępowalności/ciągłości realizacji zadań przez organ w przypadku gdyby osoba o najwyższym poziomie kompetencji w danym obszarze czasowo nie mogła wykonywać obowiązków;</t>
    </r>
  </si>
  <si>
    <r>
      <t>·</t>
    </r>
    <r>
      <rPr>
        <sz val="7"/>
        <color theme="1"/>
        <rFont val="Times New Roman"/>
        <family val="1"/>
        <charset val="238"/>
      </rPr>
      <t xml:space="preserve">         </t>
    </r>
    <r>
      <rPr>
        <sz val="11"/>
        <color theme="1"/>
        <rFont val="Calibri"/>
        <family val="2"/>
        <charset val="238"/>
        <scheme val="minor"/>
      </rPr>
      <t>Średni poziom w organie – odnosi się do kompetencji, które organ jako całość powinien posiadać na określonym poziomie;</t>
    </r>
  </si>
  <si>
    <r>
      <t>·</t>
    </r>
    <r>
      <rPr>
        <sz val="7"/>
        <color theme="1"/>
        <rFont val="Times New Roman"/>
        <family val="1"/>
        <charset val="238"/>
      </rPr>
      <t xml:space="preserve">         </t>
    </r>
    <r>
      <rPr>
        <sz val="11"/>
        <color theme="1"/>
        <rFont val="Calibri"/>
        <family val="2"/>
        <charset val="238"/>
        <scheme val="minor"/>
      </rPr>
      <t>Minimalny poziom w organie – ma zastosowanie do kompetencji, które powinni na określonym poziomie prezentować wszyscy członkowie organu;</t>
    </r>
  </si>
  <si>
    <t>W zakładce „V – kryteria ilościowe” należy wypełnić wyłącznie wiersze mające zastosowanie do podmiotu przeprowadzającego ocenę (np. towarzystwo emerytalne nie będzie wypełniać pól dotyczących wyłącznie banków spółdzielczych lub zakładów ubezpieczeń) oraz organu podlegającego ocenie (np. przeprowadzając ocenę rady nadzorczej nie ma potrzeby wypełniania pól odnoszących się jedynie do zarządów). Pozostałe wiersze mogą być usunięte.</t>
  </si>
  <si>
    <t>Liczba posiedzeń w ciągu minionyh 24 miesięcy:</t>
  </si>
  <si>
    <t>Średni poziom frekwencji na posiedzeniach (%):</t>
  </si>
  <si>
    <t>Ocena:</t>
  </si>
  <si>
    <t>Ryzyko aktuarialne</t>
  </si>
  <si>
    <t>Ryzyko operacyjne</t>
  </si>
  <si>
    <t>Po wypełnieniu wszystkich pól należy odczytać informację na temat spełniania wymogów w ostatniej kolumnie w zakładkach II–V. Jeżeli we wszystkich wierszach pojawia się sformułowanie „Spełnia”, wynik oceny zbiorowej jest pozytywny. Jeżeli w co najmniej jednym polu pojawia się sformułowanie „Nie spełnia”, wynik oceny jest w tym zakresie negatywny, a podmiot powinien podjąć działania wskazane w rozdziale 5.1.3. metodyki przyjętej przez Komisję Nadzoru Finansowego.</t>
  </si>
  <si>
    <t>Wypełnianie formularza należy zacząć od wprowadzenia w zakładce „I - Dane podstawowe” informacji na temat podmiotu przeprowadzającego ocenę, przesłanek oceny (wskazanych w rozdziale 4.1.3. metodyki przyjętej przez Komisję Nadzoru Finansowego), daty oceny oraz daty poprzedniej ocenie, a także nazwisk członków organu podlegającego ocenie.</t>
  </si>
  <si>
    <t>W zakładkach „II – Zarządzanie”, „III – Ryzyko” i „IV – Linie biznesowe” należy podać informacje na temat poziomu poszczególnych kompetencji prezentowanego przez poszczególnych członków organu (zaleca się w tym zakresie wykorzystanie danych wskazanych w załączniku D do formularza indywidualnej oceny, służącego do określenia kompetencji osoby ocenianej). Wiersze odnoszące się do kompetencji, w zakresie których podmiot nadzorowany nie prowadzi oceny (np. wiersze mające zastosowanie wyłącznie do innych sektorów rynku), mogą zostać usunięte. Możliwe jest również dodanie dodatkowych wierszy, odnoszących się do kompetencji poddawanych ocenie przez podmiot, a niewskazanych jako wymagane w przyjętej przez Komisję Nadzoru Finansowego metodyce.</t>
  </si>
  <si>
    <t>W zakładkach „II – Zarządzanie” i „III – Ryzyko” należy wprowadzić również informacje na temat przyjętych przez podmiot wymogów w zakresie odpowiedniości zbiorowej dla poszczególnych kryteriów. W formularzu przewidziano 4 rodzaje wymogów:</t>
  </si>
  <si>
    <t>Część I – Dane podstawowe</t>
  </si>
  <si>
    <t>Część II – kompetencje w zakresie zarządzania</t>
  </si>
  <si>
    <t>Inne – jakie (wpisać):</t>
  </si>
  <si>
    <t>Część IV – kompetencje w zakresie głównych obszarów działalności/linii biznesowych podmiotu</t>
  </si>
  <si>
    <t>Część V – kryteria ilościowe</t>
  </si>
  <si>
    <t>Max. 1/5 członków rady może być pracownikami i członkami banku</t>
  </si>
  <si>
    <t>Min. 2 osoby muszą posiadać:</t>
  </si>
  <si>
    <t>Min. 1/3 musi się legitymować:</t>
  </si>
  <si>
    <t>Min. 1/2 musi się legitymować:</t>
  </si>
  <si>
    <t>Min. 1/2 musi być wybrana:</t>
  </si>
  <si>
    <t>Min. 1/2 musi być tak powołana:</t>
  </si>
  <si>
    <t>Min. 2/3 musi mieć dłuższy niż 7 lat:</t>
  </si>
  <si>
    <t>Część VI – poświęcanie czasu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</si>
</sst>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charset val="238"/>
      <scheme val="minor"/>
    </font>
    <font>
      <b/>
      <sz val="11"/>
      <color theme="1"/>
      <name val="Calibri"/>
      <family val="2"/>
      <charset val="238"/>
      <scheme val="minor"/>
    </font>
    <font>
      <sz val="12"/>
      <color theme="1"/>
      <name val="Calibri"/>
      <family val="2"/>
      <charset val="238"/>
      <scheme val="minor"/>
    </font>
    <font>
      <b/>
      <u/>
      <sz val="11"/>
      <color theme="1"/>
      <name val="Calibri"/>
      <family val="2"/>
      <charset val="238"/>
      <scheme val="minor"/>
    </font>
    <font>
      <sz val="11"/>
      <color theme="1"/>
      <name val="Symbol"/>
      <family val="1"/>
      <charset val="2"/>
    </font>
    <font>
      <sz val="7"/>
      <color theme="1"/>
      <name val="Times New Roman"/>
      <family val="1"/>
      <charset val="238"/>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s>
  <cellStyleXfs count="1">
    <xf numFmtId="0" fontId="0" fillId="0" borderId="0"/>
  </cellStyleXfs>
  <cellXfs count="38">
    <xf numFmtId="0" fontId="0" fillId="0" borderId="0" xfId="0"/>
    <xf numFmtId="0" fontId="0" fillId="0" borderId="0" xfId="0" applyAlignment="1">
      <alignment wrapText="1"/>
    </xf>
    <xf numFmtId="0" fontId="0" fillId="0" borderId="1" xfId="0" applyBorder="1"/>
    <xf numFmtId="0" fontId="0" fillId="2" borderId="1" xfId="0" applyFill="1" applyBorder="1" applyAlignment="1">
      <alignment textRotation="90"/>
    </xf>
    <xf numFmtId="0" fontId="0" fillId="2" borderId="1" xfId="0" applyFill="1" applyBorder="1" applyAlignment="1">
      <alignment wrapText="1"/>
    </xf>
    <xf numFmtId="0" fontId="2" fillId="2" borderId="1" xfId="0" applyFont="1" applyFill="1" applyBorder="1" applyAlignment="1">
      <alignment wrapText="1"/>
    </xf>
    <xf numFmtId="0" fontId="0" fillId="2" borderId="1" xfId="0" applyFill="1" applyBorder="1"/>
    <xf numFmtId="0" fontId="0" fillId="2" borderId="1" xfId="0" applyFill="1" applyBorder="1" applyAlignment="1">
      <alignment textRotation="90" wrapText="1"/>
    </xf>
    <xf numFmtId="0" fontId="0" fillId="3" borderId="1" xfId="0" applyFill="1" applyBorder="1" applyAlignment="1">
      <alignment wrapText="1"/>
    </xf>
    <xf numFmtId="0" fontId="1" fillId="0" borderId="0" xfId="0" applyFont="1" applyFill="1" applyAlignment="1">
      <alignment wrapText="1"/>
    </xf>
    <xf numFmtId="0" fontId="1" fillId="0" borderId="0" xfId="0" applyFont="1" applyFill="1" applyAlignment="1">
      <alignment horizontal="left" wrapText="1"/>
    </xf>
    <xf numFmtId="0" fontId="0" fillId="2" borderId="2" xfId="0" applyFill="1" applyBorder="1" applyAlignment="1">
      <alignment wrapText="1"/>
    </xf>
    <xf numFmtId="0" fontId="0" fillId="0" borderId="1" xfId="0" applyBorder="1" applyAlignment="1">
      <alignment wrapText="1"/>
    </xf>
    <xf numFmtId="0" fontId="3" fillId="0" borderId="0" xfId="0" applyFont="1" applyFill="1" applyAlignment="1">
      <alignment horizontal="left" wrapText="1"/>
    </xf>
    <xf numFmtId="0" fontId="3" fillId="2" borderId="0" xfId="0" applyFont="1" applyFill="1" applyAlignment="1">
      <alignment horizontal="left" wrapText="1"/>
    </xf>
    <xf numFmtId="0" fontId="1" fillId="2" borderId="2" xfId="0" applyFont="1" applyFill="1" applyBorder="1" applyAlignment="1">
      <alignment horizontal="left" wrapText="1"/>
    </xf>
    <xf numFmtId="0" fontId="1" fillId="0" borderId="0" xfId="0" applyFont="1" applyFill="1" applyBorder="1" applyAlignment="1">
      <alignment wrapText="1"/>
    </xf>
    <xf numFmtId="0" fontId="1" fillId="0" borderId="0" xfId="0" applyFont="1"/>
    <xf numFmtId="0" fontId="0" fillId="0" borderId="1" xfId="0" applyFont="1" applyFill="1" applyBorder="1" applyAlignment="1">
      <alignment horizontal="left" wrapText="1"/>
    </xf>
    <xf numFmtId="0" fontId="0" fillId="0" borderId="0" xfId="0" applyFont="1"/>
    <xf numFmtId="0" fontId="0" fillId="0" borderId="0" xfId="0" applyAlignment="1">
      <alignment horizontal="justify" vertical="center"/>
    </xf>
    <xf numFmtId="0" fontId="1" fillId="0" borderId="0" xfId="0" applyFont="1" applyAlignment="1">
      <alignment horizontal="justify" vertical="center"/>
    </xf>
    <xf numFmtId="0" fontId="4" fillId="0" borderId="0" xfId="0" applyFont="1" applyAlignment="1">
      <alignment horizontal="justify" vertical="center"/>
    </xf>
    <xf numFmtId="0" fontId="3" fillId="2" borderId="0" xfId="0" applyFont="1" applyFill="1" applyAlignment="1">
      <alignment horizontal="left" wrapText="1"/>
    </xf>
    <xf numFmtId="0" fontId="3" fillId="0" borderId="0" xfId="0" applyFont="1" applyFill="1" applyAlignment="1">
      <alignment horizontal="left" wrapText="1"/>
    </xf>
    <xf numFmtId="0" fontId="1" fillId="2" borderId="1" xfId="0" applyFont="1" applyFill="1" applyBorder="1" applyAlignment="1">
      <alignment horizontal="left" wrapText="1"/>
    </xf>
    <xf numFmtId="0" fontId="1" fillId="2" borderId="2" xfId="0" applyFont="1" applyFill="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0" fillId="2" borderId="1" xfId="0" applyFill="1" applyBorder="1" applyAlignment="1">
      <alignment horizontal="center"/>
    </xf>
    <xf numFmtId="0" fontId="0" fillId="2" borderId="2" xfId="0" applyFill="1" applyBorder="1" applyAlignment="1">
      <alignment horizontal="center" textRotation="90"/>
    </xf>
    <xf numFmtId="0" fontId="0" fillId="2" borderId="4" xfId="0" applyFill="1" applyBorder="1" applyAlignment="1">
      <alignment horizontal="center" textRotation="90"/>
    </xf>
    <xf numFmtId="0" fontId="0" fillId="0" borderId="0" xfId="0" applyAlignment="1">
      <alignment horizontal="left"/>
    </xf>
    <xf numFmtId="0" fontId="0" fillId="0" borderId="5" xfId="0" applyBorder="1" applyAlignment="1">
      <alignment horizontal="left"/>
    </xf>
    <xf numFmtId="0" fontId="0" fillId="0" borderId="0" xfId="0" applyAlignment="1">
      <alignment horizontal="right"/>
    </xf>
  </cellXfs>
  <cellStyles count="1">
    <cellStyle name="Normalny" xfId="0" builtinId="0"/>
  </cellStyles>
  <dxfs count="2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3"/>
  <sheetViews>
    <sheetView tabSelected="1" workbookViewId="0"/>
  </sheetViews>
  <sheetFormatPr defaultRowHeight="14.4" x14ac:dyDescent="0.3"/>
  <cols>
    <col min="1" max="1" width="119.33203125" customWidth="1"/>
  </cols>
  <sheetData>
    <row r="1" spans="1:1" x14ac:dyDescent="0.3">
      <c r="A1" s="21" t="s">
        <v>107</v>
      </c>
    </row>
    <row r="2" spans="1:1" x14ac:dyDescent="0.3">
      <c r="A2" s="21"/>
    </row>
    <row r="3" spans="1:1" ht="43.2" x14ac:dyDescent="0.3">
      <c r="A3" s="20" t="s">
        <v>108</v>
      </c>
    </row>
    <row r="4" spans="1:1" ht="43.2" x14ac:dyDescent="0.3">
      <c r="A4" s="20" t="s">
        <v>120</v>
      </c>
    </row>
    <row r="5" spans="1:1" ht="86.4" x14ac:dyDescent="0.3">
      <c r="A5" s="20" t="s">
        <v>121</v>
      </c>
    </row>
    <row r="6" spans="1:1" ht="28.8" x14ac:dyDescent="0.3">
      <c r="A6" s="20" t="s">
        <v>122</v>
      </c>
    </row>
    <row r="7" spans="1:1" ht="28.8" x14ac:dyDescent="0.3">
      <c r="A7" s="22" t="s">
        <v>109</v>
      </c>
    </row>
    <row r="8" spans="1:1" ht="43.2" x14ac:dyDescent="0.3">
      <c r="A8" s="22" t="s">
        <v>110</v>
      </c>
    </row>
    <row r="9" spans="1:1" x14ac:dyDescent="0.3">
      <c r="A9" s="22" t="s">
        <v>111</v>
      </c>
    </row>
    <row r="10" spans="1:1" ht="28.8" x14ac:dyDescent="0.3">
      <c r="A10" s="22" t="s">
        <v>112</v>
      </c>
    </row>
    <row r="11" spans="1:1" ht="57.6" x14ac:dyDescent="0.3">
      <c r="A11" s="20" t="s">
        <v>113</v>
      </c>
    </row>
    <row r="12" spans="1:1" x14ac:dyDescent="0.3">
      <c r="A12" s="20"/>
    </row>
    <row r="13" spans="1:1" ht="57.6" x14ac:dyDescent="0.3">
      <c r="A13" s="20" t="s">
        <v>119</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topLeftCell="A6" workbookViewId="0">
      <selection activeCell="B17" sqref="B17"/>
    </sheetView>
  </sheetViews>
  <sheetFormatPr defaultRowHeight="14.4" x14ac:dyDescent="0.3"/>
  <cols>
    <col min="1" max="1" width="18.6640625" customWidth="1"/>
    <col min="2" max="2" width="68.44140625" customWidth="1"/>
  </cols>
  <sheetData>
    <row r="1" spans="1:9" x14ac:dyDescent="0.3">
      <c r="A1" s="23" t="s">
        <v>62</v>
      </c>
      <c r="B1" s="23"/>
      <c r="C1" s="16"/>
      <c r="D1" s="16"/>
      <c r="E1" s="16"/>
      <c r="F1" s="16"/>
      <c r="G1" s="16"/>
      <c r="H1" s="16"/>
      <c r="I1" s="16"/>
    </row>
    <row r="2" spans="1:9" x14ac:dyDescent="0.3">
      <c r="A2" s="24" t="s">
        <v>123</v>
      </c>
      <c r="B2" s="24"/>
      <c r="C2" s="16"/>
      <c r="D2" s="16"/>
      <c r="E2" s="16"/>
      <c r="F2" s="16"/>
      <c r="G2" s="16"/>
      <c r="H2" s="16"/>
      <c r="I2" s="16"/>
    </row>
    <row r="3" spans="1:9" x14ac:dyDescent="0.3">
      <c r="A3" s="10"/>
      <c r="B3" s="10"/>
      <c r="C3" s="16"/>
      <c r="D3" s="16"/>
      <c r="E3" s="16"/>
      <c r="F3" s="16"/>
      <c r="G3" s="16"/>
      <c r="H3" s="16"/>
      <c r="I3" s="16"/>
    </row>
    <row r="4" spans="1:9" x14ac:dyDescent="0.3">
      <c r="A4" s="9" t="s">
        <v>63</v>
      </c>
      <c r="B4" s="18" t="s">
        <v>92</v>
      </c>
    </row>
    <row r="5" spans="1:9" x14ac:dyDescent="0.3">
      <c r="A5" s="10" t="s">
        <v>64</v>
      </c>
      <c r="B5" s="18" t="s">
        <v>93</v>
      </c>
    </row>
    <row r="6" spans="1:9" ht="15" customHeight="1" x14ac:dyDescent="0.3">
      <c r="A6" s="10" t="s">
        <v>65</v>
      </c>
      <c r="B6" s="18" t="s">
        <v>94</v>
      </c>
    </row>
    <row r="7" spans="1:9" x14ac:dyDescent="0.3">
      <c r="B7" s="19"/>
    </row>
    <row r="8" spans="1:9" ht="45.75" customHeight="1" x14ac:dyDescent="0.3">
      <c r="A8" s="9" t="s">
        <v>87</v>
      </c>
      <c r="B8" s="18" t="s">
        <v>95</v>
      </c>
    </row>
    <row r="9" spans="1:9" ht="28.8" x14ac:dyDescent="0.3">
      <c r="A9" s="9" t="s">
        <v>88</v>
      </c>
      <c r="B9" s="18" t="s">
        <v>96</v>
      </c>
    </row>
    <row r="10" spans="1:9" x14ac:dyDescent="0.3">
      <c r="B10" s="19"/>
    </row>
    <row r="11" spans="1:9" x14ac:dyDescent="0.3">
      <c r="A11" s="17" t="s">
        <v>89</v>
      </c>
      <c r="B11" s="18" t="s">
        <v>97</v>
      </c>
    </row>
    <row r="12" spans="1:9" x14ac:dyDescent="0.3">
      <c r="A12" t="s">
        <v>90</v>
      </c>
      <c r="B12" s="18" t="s">
        <v>98</v>
      </c>
    </row>
    <row r="13" spans="1:9" x14ac:dyDescent="0.3">
      <c r="B13" s="18" t="s">
        <v>99</v>
      </c>
    </row>
    <row r="14" spans="1:9" x14ac:dyDescent="0.3">
      <c r="B14" s="18" t="s">
        <v>100</v>
      </c>
    </row>
    <row r="15" spans="1:9" x14ac:dyDescent="0.3">
      <c r="B15" s="18" t="s">
        <v>101</v>
      </c>
    </row>
    <row r="16" spans="1:9" x14ac:dyDescent="0.3">
      <c r="B16" s="18" t="s">
        <v>102</v>
      </c>
    </row>
    <row r="17" spans="1:2" x14ac:dyDescent="0.3">
      <c r="B17" s="18" t="s">
        <v>103</v>
      </c>
    </row>
    <row r="18" spans="1:2" x14ac:dyDescent="0.3">
      <c r="B18" s="18" t="s">
        <v>104</v>
      </c>
    </row>
    <row r="19" spans="1:2" x14ac:dyDescent="0.3">
      <c r="B19" s="18" t="s">
        <v>105</v>
      </c>
    </row>
    <row r="20" spans="1:2" x14ac:dyDescent="0.3">
      <c r="B20" s="18" t="s">
        <v>106</v>
      </c>
    </row>
    <row r="21" spans="1:2" x14ac:dyDescent="0.3">
      <c r="B21" s="19"/>
    </row>
    <row r="22" spans="1:2" x14ac:dyDescent="0.3">
      <c r="A22" s="17" t="s">
        <v>91</v>
      </c>
      <c r="B22" s="18"/>
    </row>
  </sheetData>
  <mergeCells count="2">
    <mergeCell ref="A1:B1"/>
    <mergeCell ref="A2:B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6"/>
  <sheetViews>
    <sheetView topLeftCell="I1" zoomScale="75" zoomScaleNormal="75" workbookViewId="0">
      <selection activeCell="N6" sqref="N6"/>
    </sheetView>
  </sheetViews>
  <sheetFormatPr defaultRowHeight="14.4" x14ac:dyDescent="0.3"/>
  <cols>
    <col min="1" max="1" width="37.5546875" style="1" customWidth="1"/>
    <col min="2" max="11" width="15.5546875" customWidth="1"/>
    <col min="12" max="12" width="4" customWidth="1"/>
    <col min="13" max="20" width="15.5546875" customWidth="1"/>
    <col min="21" max="21" width="4" customWidth="1"/>
    <col min="22" max="22" width="15.5546875" customWidth="1"/>
    <col min="24" max="24" width="9.88671875" bestFit="1" customWidth="1"/>
  </cols>
  <sheetData>
    <row r="1" spans="1:22" x14ac:dyDescent="0.3">
      <c r="A1" s="23" t="s">
        <v>62</v>
      </c>
      <c r="B1" s="23"/>
      <c r="C1" s="23"/>
      <c r="D1" s="23"/>
      <c r="E1" s="23"/>
      <c r="F1" s="23"/>
      <c r="G1" s="23"/>
      <c r="H1" s="23"/>
      <c r="I1" s="23"/>
      <c r="J1" s="23"/>
      <c r="K1" s="23"/>
      <c r="L1" s="9"/>
      <c r="M1" s="9" t="s">
        <v>63</v>
      </c>
      <c r="N1" s="25" t="str">
        <f>'I - Dane podstawowe'!B4</f>
        <v>(nazwa podmiotu)</v>
      </c>
      <c r="O1" s="25"/>
      <c r="P1" s="25"/>
      <c r="Q1" s="25"/>
      <c r="R1" s="25"/>
      <c r="S1" s="25"/>
      <c r="T1" s="25"/>
      <c r="U1" s="9"/>
      <c r="V1" s="9"/>
    </row>
    <row r="2" spans="1:22" x14ac:dyDescent="0.3">
      <c r="A2" s="24" t="s">
        <v>124</v>
      </c>
      <c r="B2" s="24"/>
      <c r="C2" s="24"/>
      <c r="D2" s="24"/>
      <c r="E2" s="24"/>
      <c r="F2" s="24"/>
      <c r="G2" s="24"/>
      <c r="H2" s="24"/>
      <c r="I2" s="24"/>
      <c r="J2" s="24"/>
      <c r="K2" s="24"/>
      <c r="L2" s="9"/>
      <c r="M2" s="10" t="s">
        <v>64</v>
      </c>
      <c r="N2" s="25" t="str">
        <f>'I - Dane podstawowe'!B5</f>
        <v>(nazwa organu)</v>
      </c>
      <c r="O2" s="25"/>
      <c r="P2" s="25"/>
      <c r="Q2" s="25"/>
      <c r="R2" s="25"/>
      <c r="S2" s="25"/>
      <c r="T2" s="25"/>
      <c r="U2" s="9"/>
      <c r="V2" s="9"/>
    </row>
    <row r="3" spans="1:22" x14ac:dyDescent="0.3">
      <c r="A3" s="10"/>
      <c r="B3" s="10"/>
      <c r="C3" s="10"/>
      <c r="D3" s="10"/>
      <c r="E3" s="10"/>
      <c r="F3" s="10"/>
      <c r="G3" s="10"/>
      <c r="H3" s="10"/>
      <c r="I3" s="10"/>
      <c r="J3" s="10"/>
      <c r="K3" s="10"/>
      <c r="L3" s="9"/>
      <c r="M3" s="10" t="s">
        <v>65</v>
      </c>
      <c r="N3" s="25" t="str">
        <f>'I - Dane podstawowe'!B6</f>
        <v>(data oceny)</v>
      </c>
      <c r="O3" s="25"/>
      <c r="P3" s="25"/>
      <c r="Q3" s="25"/>
      <c r="R3" s="25"/>
      <c r="S3" s="25"/>
      <c r="T3" s="25"/>
      <c r="U3" s="9"/>
      <c r="V3" s="9"/>
    </row>
    <row r="5" spans="1:22" ht="90" customHeight="1" x14ac:dyDescent="0.3">
      <c r="B5" s="3" t="str">
        <f>'I - Dane podstawowe'!B11</f>
        <v>(osoba 1)</v>
      </c>
      <c r="C5" s="3" t="str">
        <f>'I - Dane podstawowe'!B12</f>
        <v>(osoba 2)</v>
      </c>
      <c r="D5" s="3" t="str">
        <f>'I - Dane podstawowe'!B13</f>
        <v>(osoba 3)</v>
      </c>
      <c r="E5" s="3" t="str">
        <f>'I - Dane podstawowe'!B14</f>
        <v>(osoba 4)</v>
      </c>
      <c r="F5" s="3" t="str">
        <f>'I - Dane podstawowe'!B15</f>
        <v>(osoba 5)</v>
      </c>
      <c r="G5" s="3" t="str">
        <f>'I - Dane podstawowe'!B16</f>
        <v>(osoba 6)</v>
      </c>
      <c r="H5" s="3" t="str">
        <f>'I - Dane podstawowe'!B17</f>
        <v>(osoba 7)</v>
      </c>
      <c r="I5" s="3" t="str">
        <f>'I - Dane podstawowe'!B18</f>
        <v>(osoba 8)</v>
      </c>
      <c r="J5" s="3" t="str">
        <f>'I - Dane podstawowe'!B19</f>
        <v>(osoba 9)</v>
      </c>
      <c r="K5" s="3" t="str">
        <f>'I - Dane podstawowe'!B20</f>
        <v>(osoba 10)</v>
      </c>
      <c r="M5" s="7" t="s">
        <v>46</v>
      </c>
      <c r="N5" s="7" t="s">
        <v>57</v>
      </c>
      <c r="O5" s="7" t="s">
        <v>47</v>
      </c>
      <c r="P5" s="7" t="s">
        <v>57</v>
      </c>
      <c r="Q5" s="7" t="s">
        <v>48</v>
      </c>
      <c r="R5" s="7" t="s">
        <v>57</v>
      </c>
      <c r="S5" s="7" t="s">
        <v>49</v>
      </c>
      <c r="T5" s="7" t="s">
        <v>57</v>
      </c>
      <c r="V5" s="7" t="s">
        <v>61</v>
      </c>
    </row>
    <row r="6" spans="1:22" x14ac:dyDescent="0.3">
      <c r="A6" s="4" t="s">
        <v>0</v>
      </c>
      <c r="B6" s="2"/>
      <c r="C6" s="2"/>
      <c r="D6" s="2"/>
      <c r="E6" s="2"/>
      <c r="F6" s="2"/>
      <c r="G6" s="2"/>
      <c r="H6" s="2"/>
      <c r="I6" s="2"/>
      <c r="J6" s="2"/>
      <c r="K6" s="2"/>
      <c r="M6" s="2"/>
      <c r="N6" s="6" t="str">
        <f t="array" ref="N6">INDEX(Poziomy5,1+MAX(IFERROR(LOOKUP(B6:K6,Poziomy5),0)),1)</f>
        <v>0 - Brak</v>
      </c>
      <c r="O6" s="2"/>
      <c r="P6" s="6" t="str">
        <f t="array" ref="P6">INDEX(Poziomy5,1+LARGE(IFERROR(LOOKUP(B6:K6,Poziomy5),0),2),1)</f>
        <v>0 - Brak</v>
      </c>
      <c r="Q6" s="2"/>
      <c r="R6" s="6" t="str">
        <f t="array" ref="R6">INDEX(Poziomy5,1+AVERAGE(IFERROR(LOOKUP(B6:K6,Poziomy5),0)),1)</f>
        <v>0 - Brak</v>
      </c>
      <c r="S6" s="2"/>
      <c r="T6" s="6" t="str">
        <f t="array" ref="T6">INDEX(Poziomy5,1+MIN(IFERROR(LOOKUP(B6:K6,Poziomy5),0)),1)</f>
        <v>0 - Brak</v>
      </c>
      <c r="V6" s="6" t="str">
        <f>IF(OR(N6&lt;M6,P6&lt;O6,R6&lt;Q6,T6&lt;S6),"Nie spełnia","Spełnia")</f>
        <v>Spełnia</v>
      </c>
    </row>
    <row r="7" spans="1:22" ht="28.8" x14ac:dyDescent="0.3">
      <c r="A7" s="4" t="s">
        <v>1</v>
      </c>
      <c r="B7" s="2"/>
      <c r="C7" s="2"/>
      <c r="D7" s="2"/>
      <c r="E7" s="2"/>
      <c r="F7" s="2"/>
      <c r="G7" s="2"/>
      <c r="H7" s="2"/>
      <c r="I7" s="2"/>
      <c r="J7" s="2"/>
      <c r="K7" s="2"/>
      <c r="M7" s="2"/>
      <c r="N7" s="6" t="str">
        <f t="array" ref="N7">INDEX(Poziomy5,1+MAX(IFERROR(LOOKUP(B7:K7,Poziomy5),0)),1)</f>
        <v>0 - Brak</v>
      </c>
      <c r="O7" s="2"/>
      <c r="P7" s="6" t="str">
        <f t="array" ref="P7">INDEX(Poziomy5,1+LARGE(IFERROR(LOOKUP(B7:K7,Poziomy5),0),2),1)</f>
        <v>0 - Brak</v>
      </c>
      <c r="Q7" s="2"/>
      <c r="R7" s="6" t="str">
        <f t="array" ref="R7">INDEX(Poziomy5,1+AVERAGE(IFERROR(LOOKUP(B7:K7,Poziomy5),0)),1)</f>
        <v>0 - Brak</v>
      </c>
      <c r="S7" s="2"/>
      <c r="T7" s="6" t="str">
        <f t="array" ref="T7">INDEX(Poziomy5,1+MIN(IFERROR(LOOKUP(B7:K7,Poziomy5),0)),1)</f>
        <v>0 - Brak</v>
      </c>
      <c r="V7" s="6" t="str">
        <f t="shared" ref="V7:V16" si="0">IF(OR(N7&lt;M7,P7&lt;O7,R7&lt;Q7,T7&lt;S7),"Nie spełnia","Spełnia")</f>
        <v>Spełnia</v>
      </c>
    </row>
    <row r="8" spans="1:22" ht="28.8" x14ac:dyDescent="0.3">
      <c r="A8" s="4" t="s">
        <v>2</v>
      </c>
      <c r="B8" s="2"/>
      <c r="C8" s="2"/>
      <c r="D8" s="2"/>
      <c r="E8" s="2"/>
      <c r="F8" s="2"/>
      <c r="G8" s="2"/>
      <c r="H8" s="2"/>
      <c r="I8" s="2"/>
      <c r="J8" s="2"/>
      <c r="K8" s="2"/>
      <c r="M8" s="2"/>
      <c r="N8" s="6" t="str">
        <f t="array" ref="N8">INDEX(Poziomy5,1+MAX(IFERROR(LOOKUP(B8:K8,Poziomy5),0)),1)</f>
        <v>0 - Brak</v>
      </c>
      <c r="O8" s="2"/>
      <c r="P8" s="6" t="str">
        <f t="array" ref="P8">INDEX(Poziomy5,1+LARGE(IFERROR(LOOKUP(B8:K8,Poziomy5),0),2),1)</f>
        <v>0 - Brak</v>
      </c>
      <c r="Q8" s="2"/>
      <c r="R8" s="6" t="str">
        <f t="array" ref="R8">INDEX(Poziomy5,1+AVERAGE(IFERROR(LOOKUP(B8:K8,Poziomy5),0)),1)</f>
        <v>0 - Brak</v>
      </c>
      <c r="S8" s="2"/>
      <c r="T8" s="6" t="str">
        <f t="array" ref="T8">INDEX(Poziomy5,1+MIN(IFERROR(LOOKUP(B8:K8,Poziomy5),0)),1)</f>
        <v>0 - Brak</v>
      </c>
      <c r="V8" s="6" t="str">
        <f t="shared" si="0"/>
        <v>Spełnia</v>
      </c>
    </row>
    <row r="9" spans="1:22" ht="28.8" x14ac:dyDescent="0.3">
      <c r="A9" s="4" t="s">
        <v>3</v>
      </c>
      <c r="B9" s="2"/>
      <c r="C9" s="2"/>
      <c r="D9" s="2"/>
      <c r="E9" s="2"/>
      <c r="F9" s="2"/>
      <c r="G9" s="2"/>
      <c r="H9" s="2"/>
      <c r="I9" s="2"/>
      <c r="J9" s="2"/>
      <c r="K9" s="2"/>
      <c r="M9" s="2"/>
      <c r="N9" s="6" t="str">
        <f t="array" ref="N9">INDEX(Poziomy5,1+MAX(IFERROR(LOOKUP(B9:K9,Poziomy5),0)),1)</f>
        <v>0 - Brak</v>
      </c>
      <c r="O9" s="2"/>
      <c r="P9" s="6" t="str">
        <f t="array" ref="P9">INDEX(Poziomy5,1+LARGE(IFERROR(LOOKUP(B9:K9,Poziomy5),0),2),1)</f>
        <v>0 - Brak</v>
      </c>
      <c r="Q9" s="2"/>
      <c r="R9" s="6" t="str">
        <f t="array" ref="R9">INDEX(Poziomy5,1+AVERAGE(IFERROR(LOOKUP(B9:K9,Poziomy5),0)),1)</f>
        <v>0 - Brak</v>
      </c>
      <c r="S9" s="2"/>
      <c r="T9" s="6" t="str">
        <f t="array" ref="T9">INDEX(Poziomy5,1+MIN(IFERROR(LOOKUP(B9:K9,Poziomy5),0)),1)</f>
        <v>0 - Brak</v>
      </c>
      <c r="V9" s="6" t="str">
        <f t="shared" si="0"/>
        <v>Spełnia</v>
      </c>
    </row>
    <row r="10" spans="1:22" ht="15.6" x14ac:dyDescent="0.3">
      <c r="A10" s="5" t="s">
        <v>4</v>
      </c>
      <c r="B10" s="2"/>
      <c r="C10" s="2"/>
      <c r="D10" s="2"/>
      <c r="E10" s="2"/>
      <c r="F10" s="2"/>
      <c r="G10" s="2"/>
      <c r="H10" s="2"/>
      <c r="I10" s="2"/>
      <c r="J10" s="2"/>
      <c r="K10" s="2"/>
      <c r="M10" s="2"/>
      <c r="N10" s="6" t="str">
        <f t="array" ref="N10">INDEX(Poziomy5,1+MAX(IFERROR(LOOKUP(B10:K10,Poziomy5),0)),1)</f>
        <v>0 - Brak</v>
      </c>
      <c r="O10" s="2"/>
      <c r="P10" s="6" t="str">
        <f t="array" ref="P10">INDEX(Poziomy5,1+LARGE(IFERROR(LOOKUP(B10:K10,Poziomy5),0),2),1)</f>
        <v>0 - Brak</v>
      </c>
      <c r="Q10" s="2"/>
      <c r="R10" s="6" t="str">
        <f t="array" ref="R10">INDEX(Poziomy5,1+AVERAGE(IFERROR(LOOKUP(B10:K10,Poziomy5),0)),1)</f>
        <v>0 - Brak</v>
      </c>
      <c r="S10" s="2"/>
      <c r="T10" s="6" t="str">
        <f t="array" ref="T10">INDEX(Poziomy5,1+MIN(IFERROR(LOOKUP(B10:K10,Poziomy5),0)),1)</f>
        <v>0 - Brak</v>
      </c>
      <c r="V10" s="6" t="str">
        <f t="shared" si="0"/>
        <v>Spełnia</v>
      </c>
    </row>
    <row r="11" spans="1:22" x14ac:dyDescent="0.3">
      <c r="A11" s="4" t="s">
        <v>5</v>
      </c>
      <c r="B11" s="2"/>
      <c r="C11" s="2"/>
      <c r="D11" s="2"/>
      <c r="E11" s="2"/>
      <c r="F11" s="2"/>
      <c r="G11" s="2"/>
      <c r="H11" s="2"/>
      <c r="I11" s="2"/>
      <c r="J11" s="2"/>
      <c r="K11" s="2"/>
      <c r="M11" s="2"/>
      <c r="N11" s="6" t="str">
        <f t="array" ref="N11">INDEX(Poziomy5,1+MAX(IFERROR(LOOKUP(B11:K11,Poziomy5),0)),1)</f>
        <v>0 - Brak</v>
      </c>
      <c r="O11" s="2"/>
      <c r="P11" s="6" t="str">
        <f t="array" ref="P11">INDEX(Poziomy5,1+LARGE(IFERROR(LOOKUP(B11:K11,Poziomy5),0),2),1)</f>
        <v>0 - Brak</v>
      </c>
      <c r="Q11" s="2"/>
      <c r="R11" s="6" t="str">
        <f t="array" ref="R11">INDEX(Poziomy5,1+AVERAGE(IFERROR(LOOKUP(B11:K11,Poziomy5),0)),1)</f>
        <v>0 - Brak</v>
      </c>
      <c r="S11" s="2"/>
      <c r="T11" s="6" t="str">
        <f t="array" ref="T11">INDEX(Poziomy5,1+MIN(IFERROR(LOOKUP(B11:K11,Poziomy5),0)),1)</f>
        <v>0 - Brak</v>
      </c>
      <c r="V11" s="6" t="str">
        <f t="shared" si="0"/>
        <v>Spełnia</v>
      </c>
    </row>
    <row r="12" spans="1:22" ht="43.2" x14ac:dyDescent="0.3">
      <c r="A12" s="4" t="s">
        <v>6</v>
      </c>
      <c r="B12" s="2"/>
      <c r="C12" s="2"/>
      <c r="D12" s="2"/>
      <c r="E12" s="2"/>
      <c r="F12" s="2"/>
      <c r="G12" s="2"/>
      <c r="H12" s="2"/>
      <c r="I12" s="2"/>
      <c r="J12" s="2"/>
      <c r="K12" s="2"/>
      <c r="M12" s="2"/>
      <c r="N12" s="6" t="str">
        <f t="array" ref="N12">INDEX(Poziomy5,1+MAX(IFERROR(LOOKUP(B12:K12,Poziomy5),0)),1)</f>
        <v>0 - Brak</v>
      </c>
      <c r="O12" s="2"/>
      <c r="P12" s="6" t="str">
        <f t="array" ref="P12">INDEX(Poziomy5,1+LARGE(IFERROR(LOOKUP(B12:K12,Poziomy5),0),2),1)</f>
        <v>0 - Brak</v>
      </c>
      <c r="Q12" s="2"/>
      <c r="R12" s="6" t="str">
        <f t="array" ref="R12">INDEX(Poziomy5,1+AVERAGE(IFERROR(LOOKUP(B12:K12,Poziomy5),0)),1)</f>
        <v>0 - Brak</v>
      </c>
      <c r="S12" s="2"/>
      <c r="T12" s="6" t="str">
        <f t="array" ref="T12">INDEX(Poziomy5,1+MIN(IFERROR(LOOKUP(B12:K12,Poziomy5),0)),1)</f>
        <v>0 - Brak</v>
      </c>
      <c r="V12" s="6" t="str">
        <f t="shared" si="0"/>
        <v>Spełnia</v>
      </c>
    </row>
    <row r="13" spans="1:22" ht="28.8" x14ac:dyDescent="0.3">
      <c r="A13" s="4" t="s">
        <v>7</v>
      </c>
      <c r="B13" s="2"/>
      <c r="C13" s="2"/>
      <c r="D13" s="2"/>
      <c r="E13" s="2"/>
      <c r="F13" s="2"/>
      <c r="G13" s="2"/>
      <c r="H13" s="2"/>
      <c r="I13" s="2"/>
      <c r="J13" s="2"/>
      <c r="K13" s="2"/>
      <c r="M13" s="2"/>
      <c r="N13" s="6" t="str">
        <f t="array" ref="N13">INDEX(Poziomy5,1+MAX(IFERROR(LOOKUP(B13:K13,Poziomy5),0)),1)</f>
        <v>0 - Brak</v>
      </c>
      <c r="O13" s="2"/>
      <c r="P13" s="6" t="str">
        <f t="array" ref="P13">INDEX(Poziomy5,1+LARGE(IFERROR(LOOKUP(B13:K13,Poziomy5),0),2),1)</f>
        <v>0 - Brak</v>
      </c>
      <c r="Q13" s="2"/>
      <c r="R13" s="6" t="str">
        <f t="array" ref="R13">INDEX(Poziomy5,1+AVERAGE(IFERROR(LOOKUP(B13:K13,Poziomy5),0)),1)</f>
        <v>0 - Brak</v>
      </c>
      <c r="S13" s="2"/>
      <c r="T13" s="6" t="str">
        <f t="array" ref="T13">INDEX(Poziomy5,1+MIN(IFERROR(LOOKUP(B13:K13,Poziomy5),0)),1)</f>
        <v>0 - Brak</v>
      </c>
      <c r="V13" s="6" t="str">
        <f t="shared" si="0"/>
        <v>Spełnia</v>
      </c>
    </row>
    <row r="14" spans="1:22" ht="28.8" x14ac:dyDescent="0.3">
      <c r="A14" s="4" t="s">
        <v>8</v>
      </c>
      <c r="B14" s="2"/>
      <c r="C14" s="2"/>
      <c r="D14" s="2"/>
      <c r="E14" s="2"/>
      <c r="F14" s="2"/>
      <c r="G14" s="2"/>
      <c r="H14" s="2"/>
      <c r="I14" s="2"/>
      <c r="J14" s="2"/>
      <c r="K14" s="2"/>
      <c r="M14" s="2"/>
      <c r="N14" s="6" t="str">
        <f t="array" ref="N14">INDEX(Poziomy5,1+MAX(IFERROR(LOOKUP(B14:K14,Poziomy5),0)),1)</f>
        <v>0 - Brak</v>
      </c>
      <c r="O14" s="2"/>
      <c r="P14" s="6" t="str">
        <f t="array" ref="P14">INDEX(Poziomy5,1+LARGE(IFERROR(LOOKUP(B14:K14,Poziomy5),0),2),1)</f>
        <v>0 - Brak</v>
      </c>
      <c r="Q14" s="2"/>
      <c r="R14" s="6" t="str">
        <f t="array" ref="R14">INDEX(Poziomy5,1+AVERAGE(IFERROR(LOOKUP(B14:K14,Poziomy5),0)),1)</f>
        <v>0 - Brak</v>
      </c>
      <c r="S14" s="2"/>
      <c r="T14" s="6" t="str">
        <f t="array" ref="T14">INDEX(Poziomy5,1+MIN(IFERROR(LOOKUP(B14:K14,Poziomy5),0)),1)</f>
        <v>0 - Brak</v>
      </c>
      <c r="V14" s="6" t="str">
        <f t="shared" si="0"/>
        <v>Spełnia</v>
      </c>
    </row>
    <row r="15" spans="1:22" x14ac:dyDescent="0.3">
      <c r="A15" s="4" t="s">
        <v>10</v>
      </c>
      <c r="B15" s="2"/>
      <c r="C15" s="2"/>
      <c r="D15" s="2"/>
      <c r="E15" s="2"/>
      <c r="F15" s="2"/>
      <c r="G15" s="2"/>
      <c r="H15" s="2"/>
      <c r="I15" s="2"/>
      <c r="J15" s="2"/>
      <c r="K15" s="2"/>
      <c r="M15" s="2"/>
      <c r="N15" s="6" t="str">
        <f t="array" ref="N15">INDEX(Poziomy5,1+MAX(IFERROR(LOOKUP(B15:K15,Poziomy5),0)),1)</f>
        <v>0 - Brak</v>
      </c>
      <c r="O15" s="2"/>
      <c r="P15" s="6" t="str">
        <f t="array" ref="P15">INDEX(Poziomy5,1+LARGE(IFERROR(LOOKUP(B15:K15,Poziomy5),0),2),1)</f>
        <v>0 - Brak</v>
      </c>
      <c r="Q15" s="2"/>
      <c r="R15" s="6" t="str">
        <f t="array" ref="R15">INDEX(Poziomy5,1+AVERAGE(IFERROR(LOOKUP(B15:K15,Poziomy5),0)),1)</f>
        <v>0 - Brak</v>
      </c>
      <c r="S15" s="2"/>
      <c r="T15" s="6" t="str">
        <f t="array" ref="T15">INDEX(Poziomy5,1+MIN(IFERROR(LOOKUP(B15:K15,Poziomy5),0)),1)</f>
        <v>0 - Brak</v>
      </c>
      <c r="V15" s="6" t="str">
        <f t="shared" si="0"/>
        <v>Spełnia</v>
      </c>
    </row>
    <row r="16" spans="1:22" x14ac:dyDescent="0.3">
      <c r="A16" s="8" t="s">
        <v>125</v>
      </c>
      <c r="B16" s="2"/>
      <c r="C16" s="2"/>
      <c r="D16" s="2"/>
      <c r="E16" s="2"/>
      <c r="F16" s="2"/>
      <c r="G16" s="2"/>
      <c r="H16" s="2"/>
      <c r="I16" s="2"/>
      <c r="J16" s="2"/>
      <c r="K16" s="2"/>
      <c r="M16" s="2"/>
      <c r="N16" s="6" t="str">
        <f t="array" ref="N16">INDEX(Poziomy5,1+MAX(IFERROR(LOOKUP(B16:K16,Poziomy5),0)),1)</f>
        <v>0 - Brak</v>
      </c>
      <c r="O16" s="2"/>
      <c r="P16" s="6" t="str">
        <f t="array" ref="P16">INDEX(Poziomy5,1+LARGE(IFERROR(LOOKUP(B16:K16,Poziomy5),0),2),1)</f>
        <v>0 - Brak</v>
      </c>
      <c r="Q16" s="2"/>
      <c r="R16" s="6" t="str">
        <f t="array" ref="R16">INDEX(Poziomy5,1+AVERAGE(IFERROR(LOOKUP(B16:K16,Poziomy5),0)),1)</f>
        <v>0 - Brak</v>
      </c>
      <c r="S16" s="2"/>
      <c r="T16" s="6" t="str">
        <f t="array" ref="T16">INDEX(Poziomy5,1+MIN(IFERROR(LOOKUP(B16:K16,Poziomy5),0)),1)</f>
        <v>0 - Brak</v>
      </c>
      <c r="V16" s="6" t="str">
        <f t="shared" si="0"/>
        <v>Spełnia</v>
      </c>
    </row>
  </sheetData>
  <mergeCells count="5">
    <mergeCell ref="A2:K2"/>
    <mergeCell ref="N1:T1"/>
    <mergeCell ref="N2:T2"/>
    <mergeCell ref="N3:T3"/>
    <mergeCell ref="A1:K1"/>
  </mergeCells>
  <conditionalFormatting sqref="N6:N16">
    <cfRule type="expression" dxfId="25" priority="6">
      <formula>N6&lt;M6</formula>
    </cfRule>
  </conditionalFormatting>
  <conditionalFormatting sqref="P6:P16">
    <cfRule type="expression" dxfId="24" priority="5">
      <formula>P6&lt;O6</formula>
    </cfRule>
  </conditionalFormatting>
  <conditionalFormatting sqref="R6:R16">
    <cfRule type="expression" dxfId="23" priority="4">
      <formula>R6&lt;Q6</formula>
    </cfRule>
  </conditionalFormatting>
  <conditionalFormatting sqref="T6:T16">
    <cfRule type="expression" dxfId="22" priority="3">
      <formula>T6&lt;S6</formula>
    </cfRule>
  </conditionalFormatting>
  <conditionalFormatting sqref="V6">
    <cfRule type="cellIs" dxfId="21" priority="2" operator="equal">
      <formula>"Nie spełnia"</formula>
    </cfRule>
  </conditionalFormatting>
  <conditionalFormatting sqref="V7:V16">
    <cfRule type="cellIs" dxfId="20" priority="1" operator="equal">
      <formula>"Nie spełnia"</formula>
    </cfRule>
  </conditionalFormatting>
  <pageMargins left="0.23622047244094491" right="0.23622047244094491" top="0.74803149606299213" bottom="0.74803149606299213" header="0.31496062992125984" footer="0.31496062992125984"/>
  <pageSetup paperSize="9" scale="54" fitToHeight="0" orientation="landscape" r:id="rId1"/>
  <headerFooter>
    <oddFooter>Strona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Słownik!$A$3:$A$7</xm:f>
          </x14:formula1>
          <xm:sqref>O6:O16 Q6:Q16 S6:S16 M6:M16 B6:K16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3"/>
  <sheetViews>
    <sheetView topLeftCell="A34" zoomScale="75" zoomScaleNormal="75" workbookViewId="0">
      <selection activeCell="C11" sqref="C11"/>
    </sheetView>
  </sheetViews>
  <sheetFormatPr defaultRowHeight="14.4" x14ac:dyDescent="0.3"/>
  <cols>
    <col min="1" max="1" width="37.5546875" style="1" customWidth="1"/>
    <col min="2" max="11" width="15.5546875" customWidth="1"/>
    <col min="12" max="12" width="4" customWidth="1"/>
    <col min="13" max="20" width="15.5546875" customWidth="1"/>
    <col min="21" max="21" width="4" customWidth="1"/>
    <col min="22" max="22" width="15.5546875" customWidth="1"/>
  </cols>
  <sheetData>
    <row r="1" spans="1:22" x14ac:dyDescent="0.3">
      <c r="A1" s="23" t="s">
        <v>62</v>
      </c>
      <c r="B1" s="23"/>
      <c r="C1" s="23"/>
      <c r="D1" s="23"/>
      <c r="E1" s="23"/>
      <c r="F1" s="23"/>
      <c r="G1" s="23"/>
      <c r="H1" s="23"/>
      <c r="I1" s="23"/>
      <c r="J1" s="23"/>
      <c r="K1" s="23"/>
      <c r="L1" s="9"/>
      <c r="M1" s="9" t="s">
        <v>63</v>
      </c>
      <c r="N1" s="25" t="str">
        <f>'I - Dane podstawowe'!B4</f>
        <v>(nazwa podmiotu)</v>
      </c>
      <c r="O1" s="25"/>
      <c r="P1" s="25"/>
      <c r="Q1" s="25"/>
      <c r="R1" s="25"/>
      <c r="S1" s="25"/>
      <c r="T1" s="25"/>
      <c r="U1" s="9"/>
      <c r="V1" s="9"/>
    </row>
    <row r="2" spans="1:22" x14ac:dyDescent="0.3">
      <c r="A2" s="24" t="s">
        <v>86</v>
      </c>
      <c r="B2" s="24"/>
      <c r="C2" s="24"/>
      <c r="D2" s="24"/>
      <c r="E2" s="24"/>
      <c r="F2" s="24"/>
      <c r="G2" s="24"/>
      <c r="H2" s="24"/>
      <c r="I2" s="24"/>
      <c r="J2" s="24"/>
      <c r="K2" s="24"/>
      <c r="L2" s="9"/>
      <c r="M2" s="10" t="s">
        <v>64</v>
      </c>
      <c r="N2" s="25" t="str">
        <f>'I - Dane podstawowe'!B5</f>
        <v>(nazwa organu)</v>
      </c>
      <c r="O2" s="25"/>
      <c r="P2" s="25"/>
      <c r="Q2" s="25"/>
      <c r="R2" s="25"/>
      <c r="S2" s="25"/>
      <c r="T2" s="25"/>
      <c r="U2" s="9"/>
      <c r="V2" s="9"/>
    </row>
    <row r="3" spans="1:22" x14ac:dyDescent="0.3">
      <c r="A3" s="10"/>
      <c r="B3" s="10"/>
      <c r="C3" s="10"/>
      <c r="D3" s="10"/>
      <c r="E3" s="10"/>
      <c r="F3" s="10"/>
      <c r="G3" s="10"/>
      <c r="H3" s="10"/>
      <c r="I3" s="10"/>
      <c r="J3" s="10"/>
      <c r="K3" s="10"/>
      <c r="L3" s="9"/>
      <c r="M3" s="10" t="s">
        <v>65</v>
      </c>
      <c r="N3" s="25" t="str">
        <f>'I - Dane podstawowe'!B6</f>
        <v>(data oceny)</v>
      </c>
      <c r="O3" s="25"/>
      <c r="P3" s="25"/>
      <c r="Q3" s="25"/>
      <c r="R3" s="25"/>
      <c r="S3" s="25"/>
      <c r="T3" s="25"/>
      <c r="U3" s="9"/>
      <c r="V3" s="9"/>
    </row>
    <row r="5" spans="1:22" ht="90" customHeight="1" x14ac:dyDescent="0.3">
      <c r="B5" s="3" t="str">
        <f>'I - Dane podstawowe'!B11</f>
        <v>(osoba 1)</v>
      </c>
      <c r="C5" s="3" t="str">
        <f>'I - Dane podstawowe'!B12</f>
        <v>(osoba 2)</v>
      </c>
      <c r="D5" s="3" t="str">
        <f>'I - Dane podstawowe'!B13</f>
        <v>(osoba 3)</v>
      </c>
      <c r="E5" s="3" t="str">
        <f>'I - Dane podstawowe'!B14</f>
        <v>(osoba 4)</v>
      </c>
      <c r="F5" s="3" t="str">
        <f>'I - Dane podstawowe'!B15</f>
        <v>(osoba 5)</v>
      </c>
      <c r="G5" s="3" t="str">
        <f>'I - Dane podstawowe'!B16</f>
        <v>(osoba 6)</v>
      </c>
      <c r="H5" s="3" t="str">
        <f>'I - Dane podstawowe'!B17</f>
        <v>(osoba 7)</v>
      </c>
      <c r="I5" s="3" t="str">
        <f>'I - Dane podstawowe'!B18</f>
        <v>(osoba 8)</v>
      </c>
      <c r="J5" s="3" t="str">
        <f>'I - Dane podstawowe'!B19</f>
        <v>(osoba 9)</v>
      </c>
      <c r="K5" s="3" t="str">
        <f>'I - Dane podstawowe'!B20</f>
        <v>(osoba 10)</v>
      </c>
      <c r="M5" s="7" t="s">
        <v>46</v>
      </c>
      <c r="N5" s="7" t="s">
        <v>57</v>
      </c>
      <c r="O5" s="7" t="s">
        <v>47</v>
      </c>
      <c r="P5" s="7" t="s">
        <v>57</v>
      </c>
      <c r="Q5" s="7" t="s">
        <v>48</v>
      </c>
      <c r="R5" s="7" t="s">
        <v>57</v>
      </c>
      <c r="S5" s="7" t="s">
        <v>49</v>
      </c>
      <c r="T5" s="7" t="s">
        <v>57</v>
      </c>
      <c r="V5" s="7" t="s">
        <v>61</v>
      </c>
    </row>
    <row r="6" spans="1:22" ht="15.75" customHeight="1" x14ac:dyDescent="0.3">
      <c r="A6" s="26" t="s">
        <v>11</v>
      </c>
      <c r="B6" s="27"/>
      <c r="C6" s="27"/>
      <c r="D6" s="27"/>
      <c r="E6" s="27"/>
      <c r="F6" s="27"/>
      <c r="G6" s="27"/>
      <c r="H6" s="27"/>
      <c r="I6" s="27"/>
      <c r="J6" s="27"/>
      <c r="K6" s="28"/>
      <c r="M6" s="29"/>
      <c r="N6" s="30"/>
      <c r="O6" s="30"/>
      <c r="P6" s="30"/>
      <c r="Q6" s="30"/>
      <c r="R6" s="30"/>
      <c r="S6" s="30"/>
      <c r="T6" s="31"/>
      <c r="V6" s="6"/>
    </row>
    <row r="7" spans="1:22" x14ac:dyDescent="0.3">
      <c r="A7" s="4" t="s">
        <v>117</v>
      </c>
      <c r="B7" s="2"/>
      <c r="C7" s="2"/>
      <c r="D7" s="2"/>
      <c r="E7" s="2"/>
      <c r="F7" s="2"/>
      <c r="G7" s="2"/>
      <c r="H7" s="2"/>
      <c r="I7" s="2"/>
      <c r="J7" s="2"/>
      <c r="K7" s="2"/>
      <c r="M7" s="2"/>
      <c r="N7" s="6" t="str">
        <f t="array" ref="N7">INDEX(Poziomy5,1+MAX(IFERROR(LOOKUP(B7:K7,Poziomy5),0)),1)</f>
        <v>0 - Brak</v>
      </c>
      <c r="O7" s="2"/>
      <c r="P7" s="6" t="str">
        <f t="array" ref="P7">INDEX(Poziomy5,1+LARGE(IFERROR(LOOKUP(B7:K7,Poziomy5),0),2),1)</f>
        <v>0 - Brak</v>
      </c>
      <c r="Q7" s="2"/>
      <c r="R7" s="6" t="str">
        <f t="array" ref="R7">INDEX(Poziomy5,1+AVERAGE(IFERROR(LOOKUP(B7:K7,Poziomy5),0)),1)</f>
        <v>0 - Brak</v>
      </c>
      <c r="S7" s="2"/>
      <c r="T7" s="6" t="str">
        <f t="array" ref="T7">INDEX(Poziomy5,1+MIN(IFERROR(LOOKUP(B7:K7,Poziomy5),0)),1)</f>
        <v>0 - Brak</v>
      </c>
      <c r="V7" s="6" t="str">
        <f t="shared" ref="V7:V43" si="0">IF(OR(N7&lt;M7,P7&lt;O7,R7&lt;Q7,T7&lt;S7),"Nie spełnia","Spełnia")</f>
        <v>Spełnia</v>
      </c>
    </row>
    <row r="8" spans="1:22" x14ac:dyDescent="0.3">
      <c r="A8" s="4" t="s">
        <v>13</v>
      </c>
      <c r="B8" s="2"/>
      <c r="C8" s="2"/>
      <c r="D8" s="2"/>
      <c r="E8" s="2"/>
      <c r="F8" s="2"/>
      <c r="G8" s="2"/>
      <c r="H8" s="2"/>
      <c r="I8" s="2"/>
      <c r="J8" s="2"/>
      <c r="K8" s="2"/>
      <c r="M8" s="2"/>
      <c r="N8" s="6" t="str">
        <f t="array" ref="N8">INDEX(Poziomy5,1+MAX(IFERROR(LOOKUP(B8:K8,Poziomy5),0)),1)</f>
        <v>0 - Brak</v>
      </c>
      <c r="O8" s="2"/>
      <c r="P8" s="6" t="str">
        <f t="array" ref="P8">INDEX(Poziomy5,1+LARGE(IFERROR(LOOKUP(B8:K8,Poziomy5),0),2),1)</f>
        <v>0 - Brak</v>
      </c>
      <c r="Q8" s="2"/>
      <c r="R8" s="6" t="str">
        <f t="array" ref="R8">INDEX(Poziomy5,1+AVERAGE(IFERROR(LOOKUP(B8:K8,Poziomy5),0)),1)</f>
        <v>0 - Brak</v>
      </c>
      <c r="S8" s="2"/>
      <c r="T8" s="6" t="str">
        <f t="array" ref="T8">INDEX(Poziomy5,1+MIN(IFERROR(LOOKUP(B8:K8,Poziomy5),0)),1)</f>
        <v>0 - Brak</v>
      </c>
      <c r="V8" s="6" t="str">
        <f t="shared" si="0"/>
        <v>Spełnia</v>
      </c>
    </row>
    <row r="9" spans="1:22" x14ac:dyDescent="0.3">
      <c r="A9" s="4" t="s">
        <v>85</v>
      </c>
      <c r="B9" s="2"/>
      <c r="C9" s="2"/>
      <c r="D9" s="2"/>
      <c r="E9" s="2"/>
      <c r="F9" s="2"/>
      <c r="G9" s="2"/>
      <c r="H9" s="2"/>
      <c r="I9" s="2"/>
      <c r="J9" s="2"/>
      <c r="K9" s="2"/>
      <c r="M9" s="2"/>
      <c r="N9" s="6" t="str">
        <f t="array" ref="N9">INDEX(Poziomy5,1+MAX(IFERROR(LOOKUP(B9:K9,Poziomy5),0)),1)</f>
        <v>0 - Brak</v>
      </c>
      <c r="O9" s="2"/>
      <c r="P9" s="6" t="str">
        <f t="array" ref="P9">INDEX(Poziomy5,1+LARGE(IFERROR(LOOKUP(B9:K9,Poziomy5),0),2),1)</f>
        <v>0 - Brak</v>
      </c>
      <c r="Q9" s="2"/>
      <c r="R9" s="6" t="str">
        <f t="array" ref="R9">INDEX(Poziomy5,1+AVERAGE(IFERROR(LOOKUP(B9:K9,Poziomy5),0)),1)</f>
        <v>0 - Brak</v>
      </c>
      <c r="S9" s="2"/>
      <c r="T9" s="6" t="str">
        <f t="array" ref="T9">INDEX(Poziomy5,1+MIN(IFERROR(LOOKUP(B9:K9,Poziomy5),0)),1)</f>
        <v>0 - Brak</v>
      </c>
      <c r="V9" s="6" t="str">
        <f t="shared" si="0"/>
        <v>Spełnia</v>
      </c>
    </row>
    <row r="10" spans="1:22" x14ac:dyDescent="0.3">
      <c r="A10" s="4" t="s">
        <v>12</v>
      </c>
      <c r="B10" s="2"/>
      <c r="C10" s="2"/>
      <c r="D10" s="2"/>
      <c r="E10" s="2"/>
      <c r="F10" s="2"/>
      <c r="G10" s="2"/>
      <c r="H10" s="2"/>
      <c r="I10" s="2"/>
      <c r="J10" s="2"/>
      <c r="K10" s="2"/>
      <c r="M10" s="2"/>
      <c r="N10" s="6" t="str">
        <f t="array" ref="N10">INDEX(Poziomy5,1+MAX(IFERROR(LOOKUP(B10:K10,Poziomy5),0)),1)</f>
        <v>0 - Brak</v>
      </c>
      <c r="O10" s="2"/>
      <c r="P10" s="6" t="str">
        <f t="array" ref="P10">INDEX(Poziomy5,1+LARGE(IFERROR(LOOKUP(B10:K10,Poziomy5),0),2),1)</f>
        <v>0 - Brak</v>
      </c>
      <c r="Q10" s="2"/>
      <c r="R10" s="6" t="str">
        <f t="array" ref="R10">INDEX(Poziomy5,1+AVERAGE(IFERROR(LOOKUP(B10:K10,Poziomy5),0)),1)</f>
        <v>0 - Brak</v>
      </c>
      <c r="S10" s="2"/>
      <c r="T10" s="6" t="str">
        <f t="array" ref="T10">INDEX(Poziomy5,1+MIN(IFERROR(LOOKUP(B10:K10,Poziomy5),0)),1)</f>
        <v>0 - Brak</v>
      </c>
      <c r="V10" s="6" t="str">
        <f t="shared" si="0"/>
        <v>Spełnia</v>
      </c>
    </row>
    <row r="11" spans="1:22" x14ac:dyDescent="0.3">
      <c r="A11" s="4" t="s">
        <v>118</v>
      </c>
      <c r="B11" s="2"/>
      <c r="C11" s="2"/>
      <c r="D11" s="2"/>
      <c r="E11" s="2"/>
      <c r="F11" s="2"/>
      <c r="G11" s="2"/>
      <c r="H11" s="2"/>
      <c r="I11" s="2"/>
      <c r="J11" s="2"/>
      <c r="K11" s="2"/>
      <c r="M11" s="2"/>
      <c r="N11" s="6" t="str">
        <f t="array" ref="N11">INDEX(Poziomy5,1+MAX(IFERROR(LOOKUP(B11:K11,Poziomy5),0)),1)</f>
        <v>0 - Brak</v>
      </c>
      <c r="O11" s="2"/>
      <c r="P11" s="6" t="str">
        <f t="array" ref="P11">INDEX(Poziomy5,1+LARGE(IFERROR(LOOKUP(B11:K11,Poziomy5),0),2),1)</f>
        <v>0 - Brak</v>
      </c>
      <c r="Q11" s="2"/>
      <c r="R11" s="6" t="str">
        <f t="array" ref="R11">INDEX(Poziomy5,1+AVERAGE(IFERROR(LOOKUP(B11:K11,Poziomy5),0)),1)</f>
        <v>0 - Brak</v>
      </c>
      <c r="S11" s="2"/>
      <c r="T11" s="6" t="str">
        <f t="array" ref="T11">INDEX(Poziomy5,1+MIN(IFERROR(LOOKUP(B11:K11,Poziomy5),0)),1)</f>
        <v>0 - Brak</v>
      </c>
      <c r="V11" s="6" t="str">
        <f t="shared" si="0"/>
        <v>Spełnia</v>
      </c>
    </row>
    <row r="12" spans="1:22" x14ac:dyDescent="0.3">
      <c r="A12" s="26" t="s">
        <v>14</v>
      </c>
      <c r="B12" s="27"/>
      <c r="C12" s="27"/>
      <c r="D12" s="27"/>
      <c r="E12" s="27"/>
      <c r="F12" s="27"/>
      <c r="G12" s="27"/>
      <c r="H12" s="27"/>
      <c r="I12" s="27"/>
      <c r="J12" s="27"/>
      <c r="K12" s="28"/>
      <c r="M12" s="32"/>
      <c r="N12" s="32"/>
      <c r="O12" s="32"/>
      <c r="P12" s="32"/>
      <c r="Q12" s="32"/>
      <c r="R12" s="32"/>
      <c r="S12" s="32"/>
      <c r="T12" s="32"/>
      <c r="V12" s="6"/>
    </row>
    <row r="13" spans="1:22" ht="28.8" x14ac:dyDescent="0.3">
      <c r="A13" s="4" t="s">
        <v>15</v>
      </c>
      <c r="B13" s="2"/>
      <c r="C13" s="2"/>
      <c r="D13" s="2"/>
      <c r="E13" s="2"/>
      <c r="F13" s="2"/>
      <c r="G13" s="2"/>
      <c r="H13" s="2"/>
      <c r="I13" s="2"/>
      <c r="J13" s="2"/>
      <c r="K13" s="2"/>
      <c r="M13" s="2"/>
      <c r="N13" s="6" t="str">
        <f t="array" ref="N13">INDEX(Poziomy5,1+MAX(IFERROR(LOOKUP(B13:K13,Poziomy5),0)),1)</f>
        <v>0 - Brak</v>
      </c>
      <c r="O13" s="2"/>
      <c r="P13" s="6" t="str">
        <f t="array" ref="P13">INDEX(Poziomy5,1+LARGE(IFERROR(LOOKUP(B13:K13,Poziomy5),0),2),1)</f>
        <v>0 - Brak</v>
      </c>
      <c r="Q13" s="2"/>
      <c r="R13" s="6" t="str">
        <f t="array" ref="R13">INDEX(Poziomy5,1+AVERAGE(IFERROR(LOOKUP(B13:K13,Poziomy5),0)),1)</f>
        <v>0 - Brak</v>
      </c>
      <c r="S13" s="2"/>
      <c r="T13" s="6" t="str">
        <f t="array" ref="T13">INDEX(Poziomy5,1+MIN(IFERROR(LOOKUP(B13:K13,Poziomy5),0)),1)</f>
        <v>0 - Brak</v>
      </c>
      <c r="V13" s="6" t="str">
        <f t="shared" si="0"/>
        <v>Spełnia</v>
      </c>
    </row>
    <row r="14" spans="1:22" ht="28.8" x14ac:dyDescent="0.3">
      <c r="A14" s="4" t="s">
        <v>16</v>
      </c>
      <c r="B14" s="2"/>
      <c r="C14" s="2"/>
      <c r="D14" s="2"/>
      <c r="E14" s="2"/>
      <c r="F14" s="2"/>
      <c r="G14" s="2"/>
      <c r="H14" s="2"/>
      <c r="I14" s="2"/>
      <c r="J14" s="2"/>
      <c r="K14" s="2"/>
      <c r="M14" s="2"/>
      <c r="N14" s="6" t="str">
        <f t="array" ref="N14">INDEX(Poziomy5,1+MAX(IFERROR(LOOKUP(B14:K14,Poziomy5),0)),1)</f>
        <v>0 - Brak</v>
      </c>
      <c r="O14" s="2"/>
      <c r="P14" s="6" t="str">
        <f t="array" ref="P14">INDEX(Poziomy5,1+LARGE(IFERROR(LOOKUP(B14:K14,Poziomy5),0),2),1)</f>
        <v>0 - Brak</v>
      </c>
      <c r="Q14" s="2"/>
      <c r="R14" s="6" t="str">
        <f t="array" ref="R14">INDEX(Poziomy5,1+AVERAGE(IFERROR(LOOKUP(B14:K14,Poziomy5),0)),1)</f>
        <v>0 - Brak</v>
      </c>
      <c r="S14" s="2"/>
      <c r="T14" s="6" t="str">
        <f t="array" ref="T14">INDEX(Poziomy5,1+MIN(IFERROR(LOOKUP(B14:K14,Poziomy5),0)),1)</f>
        <v>0 - Brak</v>
      </c>
      <c r="V14" s="6" t="str">
        <f t="shared" si="0"/>
        <v>Spełnia</v>
      </c>
    </row>
    <row r="15" spans="1:22" ht="28.8" x14ac:dyDescent="0.3">
      <c r="A15" s="4" t="s">
        <v>17</v>
      </c>
      <c r="B15" s="2"/>
      <c r="C15" s="2"/>
      <c r="D15" s="2"/>
      <c r="E15" s="2"/>
      <c r="F15" s="2"/>
      <c r="G15" s="2"/>
      <c r="H15" s="2"/>
      <c r="I15" s="2"/>
      <c r="J15" s="2"/>
      <c r="K15" s="2"/>
      <c r="M15" s="2"/>
      <c r="N15" s="6" t="str">
        <f t="array" ref="N15">INDEX(Poziomy5,1+MAX(IFERROR(LOOKUP(B15:K15,Poziomy5),0)),1)</f>
        <v>0 - Brak</v>
      </c>
      <c r="O15" s="2"/>
      <c r="P15" s="6" t="str">
        <f t="array" ref="P15">INDEX(Poziomy5,1+LARGE(IFERROR(LOOKUP(B15:K15,Poziomy5),0),2),1)</f>
        <v>0 - Brak</v>
      </c>
      <c r="Q15" s="2"/>
      <c r="R15" s="6" t="str">
        <f t="array" ref="R15">INDEX(Poziomy5,1+AVERAGE(IFERROR(LOOKUP(B15:K15,Poziomy5),0)),1)</f>
        <v>0 - Brak</v>
      </c>
      <c r="S15" s="2"/>
      <c r="T15" s="6" t="str">
        <f t="array" ref="T15">INDEX(Poziomy5,1+MIN(IFERROR(LOOKUP(B15:K15,Poziomy5),0)),1)</f>
        <v>0 - Brak</v>
      </c>
      <c r="V15" s="6" t="str">
        <f t="shared" si="0"/>
        <v>Spełnia</v>
      </c>
    </row>
    <row r="16" spans="1:22" ht="28.8" x14ac:dyDescent="0.3">
      <c r="A16" s="4" t="s">
        <v>18</v>
      </c>
      <c r="B16" s="2"/>
      <c r="C16" s="2"/>
      <c r="D16" s="2"/>
      <c r="E16" s="2"/>
      <c r="F16" s="2"/>
      <c r="G16" s="2"/>
      <c r="H16" s="2"/>
      <c r="I16" s="2"/>
      <c r="J16" s="2"/>
      <c r="K16" s="2"/>
      <c r="M16" s="2"/>
      <c r="N16" s="6" t="str">
        <f t="array" ref="N16">INDEX(Poziomy5,1+MAX(IFERROR(LOOKUP(B16:K16,Poziomy5),0)),1)</f>
        <v>0 - Brak</v>
      </c>
      <c r="O16" s="2"/>
      <c r="P16" s="6" t="str">
        <f t="array" ref="P16">INDEX(Poziomy5,1+LARGE(IFERROR(LOOKUP(B16:K16,Poziomy5),0),2),1)</f>
        <v>0 - Brak</v>
      </c>
      <c r="Q16" s="2"/>
      <c r="R16" s="6" t="str">
        <f t="array" ref="R16">INDEX(Poziomy5,1+AVERAGE(IFERROR(LOOKUP(B16:K16,Poziomy5),0)),1)</f>
        <v>0 - Brak</v>
      </c>
      <c r="S16" s="2"/>
      <c r="T16" s="6" t="str">
        <f t="array" ref="T16">INDEX(Poziomy5,1+MIN(IFERROR(LOOKUP(B16:K16,Poziomy5),0)),1)</f>
        <v>0 - Brak</v>
      </c>
      <c r="V16" s="6" t="str">
        <f t="shared" si="0"/>
        <v>Spełnia</v>
      </c>
    </row>
    <row r="17" spans="1:22" ht="43.2" x14ac:dyDescent="0.3">
      <c r="A17" s="4" t="s">
        <v>19</v>
      </c>
      <c r="B17" s="2"/>
      <c r="C17" s="2"/>
      <c r="D17" s="2"/>
      <c r="E17" s="2"/>
      <c r="F17" s="2"/>
      <c r="G17" s="2"/>
      <c r="H17" s="2"/>
      <c r="I17" s="2"/>
      <c r="J17" s="2"/>
      <c r="K17" s="2"/>
      <c r="M17" s="2"/>
      <c r="N17" s="6" t="str">
        <f t="array" ref="N17">INDEX(Poziomy5,1+MAX(IFERROR(LOOKUP(B17:K17,Poziomy5),0)),1)</f>
        <v>0 - Brak</v>
      </c>
      <c r="O17" s="2"/>
      <c r="P17" s="6" t="str">
        <f t="array" ref="P17">INDEX(Poziomy5,1+LARGE(IFERROR(LOOKUP(B17:K17,Poziomy5),0),2),1)</f>
        <v>0 - Brak</v>
      </c>
      <c r="Q17" s="2"/>
      <c r="R17" s="6" t="str">
        <f t="array" ref="R17">INDEX(Poziomy5,1+AVERAGE(IFERROR(LOOKUP(B17:K17,Poziomy5),0)),1)</f>
        <v>0 - Brak</v>
      </c>
      <c r="S17" s="2"/>
      <c r="T17" s="6" t="str">
        <f t="array" ref="T17">INDEX(Poziomy5,1+MIN(IFERROR(LOOKUP(B17:K17,Poziomy5),0)),1)</f>
        <v>0 - Brak</v>
      </c>
      <c r="V17" s="6" t="str">
        <f t="shared" si="0"/>
        <v>Spełnia</v>
      </c>
    </row>
    <row r="18" spans="1:22" ht="28.8" x14ac:dyDescent="0.3">
      <c r="A18" s="4" t="s">
        <v>20</v>
      </c>
      <c r="B18" s="2"/>
      <c r="C18" s="2"/>
      <c r="D18" s="2"/>
      <c r="E18" s="2"/>
      <c r="F18" s="2"/>
      <c r="G18" s="2"/>
      <c r="H18" s="2"/>
      <c r="I18" s="2"/>
      <c r="J18" s="2"/>
      <c r="K18" s="2"/>
      <c r="M18" s="2"/>
      <c r="N18" s="6" t="str">
        <f t="array" ref="N18">INDEX(Poziomy5,1+MAX(IFERROR(LOOKUP(B18:K18,Poziomy5),0)),1)</f>
        <v>0 - Brak</v>
      </c>
      <c r="O18" s="2"/>
      <c r="P18" s="6" t="str">
        <f t="array" ref="P18">INDEX(Poziomy5,1+LARGE(IFERROR(LOOKUP(B18:K18,Poziomy5),0),2),1)</f>
        <v>0 - Brak</v>
      </c>
      <c r="Q18" s="2"/>
      <c r="R18" s="6" t="str">
        <f t="array" ref="R18">INDEX(Poziomy5,1+AVERAGE(IFERROR(LOOKUP(B18:K18,Poziomy5),0)),1)</f>
        <v>0 - Brak</v>
      </c>
      <c r="S18" s="2"/>
      <c r="T18" s="6" t="str">
        <f t="array" ref="T18">INDEX(Poziomy5,1+MIN(IFERROR(LOOKUP(B18:K18,Poziomy5),0)),1)</f>
        <v>0 - Brak</v>
      </c>
      <c r="V18" s="6" t="str">
        <f t="shared" si="0"/>
        <v>Spełnia</v>
      </c>
    </row>
    <row r="19" spans="1:22" ht="28.8" x14ac:dyDescent="0.3">
      <c r="A19" s="4" t="s">
        <v>21</v>
      </c>
      <c r="B19" s="2"/>
      <c r="C19" s="2"/>
      <c r="D19" s="2"/>
      <c r="E19" s="2"/>
      <c r="F19" s="2"/>
      <c r="G19" s="2"/>
      <c r="H19" s="2"/>
      <c r="I19" s="2"/>
      <c r="J19" s="2"/>
      <c r="K19" s="2"/>
      <c r="M19" s="2"/>
      <c r="N19" s="6" t="str">
        <f t="array" ref="N19">INDEX(Poziomy5,1+MAX(IFERROR(LOOKUP(B19:K19,Poziomy5),0)),1)</f>
        <v>0 - Brak</v>
      </c>
      <c r="O19" s="2"/>
      <c r="P19" s="6" t="str">
        <f t="array" ref="P19">INDEX(Poziomy5,1+LARGE(IFERROR(LOOKUP(B19:K19,Poziomy5),0),2),1)</f>
        <v>0 - Brak</v>
      </c>
      <c r="Q19" s="2"/>
      <c r="R19" s="6" t="str">
        <f t="array" ref="R19">INDEX(Poziomy5,1+AVERAGE(IFERROR(LOOKUP(B19:K19,Poziomy5),0)),1)</f>
        <v>0 - Brak</v>
      </c>
      <c r="S19" s="2"/>
      <c r="T19" s="6" t="str">
        <f t="array" ref="T19">INDEX(Poziomy5,1+MIN(IFERROR(LOOKUP(B19:K19,Poziomy5),0)),1)</f>
        <v>0 - Brak</v>
      </c>
      <c r="V19" s="6" t="str">
        <f t="shared" si="0"/>
        <v>Spełnia</v>
      </c>
    </row>
    <row r="20" spans="1:22" ht="28.8" x14ac:dyDescent="0.3">
      <c r="A20" s="4" t="s">
        <v>22</v>
      </c>
      <c r="B20" s="2"/>
      <c r="C20" s="2"/>
      <c r="D20" s="2"/>
      <c r="E20" s="2"/>
      <c r="F20" s="2"/>
      <c r="G20" s="2"/>
      <c r="H20" s="2"/>
      <c r="I20" s="2"/>
      <c r="J20" s="2"/>
      <c r="K20" s="2"/>
      <c r="M20" s="2"/>
      <c r="N20" s="6" t="str">
        <f t="array" ref="N20">INDEX(Poziomy5,1+MAX(IFERROR(LOOKUP(B20:K20,Poziomy5),0)),1)</f>
        <v>0 - Brak</v>
      </c>
      <c r="O20" s="2"/>
      <c r="P20" s="6" t="str">
        <f t="array" ref="P20">INDEX(Poziomy5,1+LARGE(IFERROR(LOOKUP(B20:K20,Poziomy5),0),2),1)</f>
        <v>0 - Brak</v>
      </c>
      <c r="Q20" s="2"/>
      <c r="R20" s="6" t="str">
        <f t="array" ref="R20">INDEX(Poziomy5,1+AVERAGE(IFERROR(LOOKUP(B20:K20,Poziomy5),0)),1)</f>
        <v>0 - Brak</v>
      </c>
      <c r="S20" s="2"/>
      <c r="T20" s="6" t="str">
        <f t="array" ref="T20">INDEX(Poziomy5,1+MIN(IFERROR(LOOKUP(B20:K20,Poziomy5),0)),1)</f>
        <v>0 - Brak</v>
      </c>
      <c r="V20" s="6" t="str">
        <f t="shared" si="0"/>
        <v>Spełnia</v>
      </c>
    </row>
    <row r="21" spans="1:22" ht="28.8" x14ac:dyDescent="0.3">
      <c r="A21" s="4" t="s">
        <v>23</v>
      </c>
      <c r="B21" s="2"/>
      <c r="C21" s="2"/>
      <c r="D21" s="2"/>
      <c r="E21" s="2"/>
      <c r="F21" s="2"/>
      <c r="G21" s="2"/>
      <c r="H21" s="2"/>
      <c r="I21" s="2"/>
      <c r="J21" s="2"/>
      <c r="K21" s="2"/>
      <c r="M21" s="2"/>
      <c r="N21" s="6" t="str">
        <f t="array" ref="N21">INDEX(Poziomy5,1+MAX(IFERROR(LOOKUP(B21:K21,Poziomy5),0)),1)</f>
        <v>0 - Brak</v>
      </c>
      <c r="O21" s="2"/>
      <c r="P21" s="6" t="str">
        <f t="array" ref="P21">INDEX(Poziomy5,1+LARGE(IFERROR(LOOKUP(B21:K21,Poziomy5),0),2),1)</f>
        <v>0 - Brak</v>
      </c>
      <c r="Q21" s="2"/>
      <c r="R21" s="6" t="str">
        <f t="array" ref="R21">INDEX(Poziomy5,1+AVERAGE(IFERROR(LOOKUP(B21:K21,Poziomy5),0)),1)</f>
        <v>0 - Brak</v>
      </c>
      <c r="S21" s="2"/>
      <c r="T21" s="6" t="str">
        <f t="array" ref="T21">INDEX(Poziomy5,1+MIN(IFERROR(LOOKUP(B21:K21,Poziomy5),0)),1)</f>
        <v>0 - Brak</v>
      </c>
      <c r="V21" s="6" t="str">
        <f t="shared" si="0"/>
        <v>Spełnia</v>
      </c>
    </row>
    <row r="22" spans="1:22" ht="28.8" x14ac:dyDescent="0.3">
      <c r="A22" s="4" t="s">
        <v>24</v>
      </c>
      <c r="B22" s="2"/>
      <c r="C22" s="2"/>
      <c r="D22" s="2"/>
      <c r="E22" s="2"/>
      <c r="F22" s="2"/>
      <c r="G22" s="2"/>
      <c r="H22" s="2"/>
      <c r="I22" s="2"/>
      <c r="J22" s="2"/>
      <c r="K22" s="2"/>
      <c r="M22" s="2"/>
      <c r="N22" s="6" t="str">
        <f t="array" ref="N22">INDEX(Poziomy5,1+MAX(IFERROR(LOOKUP(B22:K22,Poziomy5),0)),1)</f>
        <v>0 - Brak</v>
      </c>
      <c r="O22" s="2"/>
      <c r="P22" s="6" t="str">
        <f t="array" ref="P22">INDEX(Poziomy5,1+LARGE(IFERROR(LOOKUP(B22:K22,Poziomy5),0),2),1)</f>
        <v>0 - Brak</v>
      </c>
      <c r="Q22" s="2"/>
      <c r="R22" s="6" t="str">
        <f t="array" ref="R22">INDEX(Poziomy5,1+AVERAGE(IFERROR(LOOKUP(B22:K22,Poziomy5),0)),1)</f>
        <v>0 - Brak</v>
      </c>
      <c r="S22" s="2"/>
      <c r="T22" s="6" t="str">
        <f t="array" ref="T22">INDEX(Poziomy5,1+MIN(IFERROR(LOOKUP(B22:K22,Poziomy5),0)),1)</f>
        <v>0 - Brak</v>
      </c>
      <c r="V22" s="6" t="str">
        <f t="shared" si="0"/>
        <v>Spełnia</v>
      </c>
    </row>
    <row r="23" spans="1:22" ht="28.8" x14ac:dyDescent="0.3">
      <c r="A23" s="4" t="s">
        <v>25</v>
      </c>
      <c r="B23" s="2"/>
      <c r="C23" s="2"/>
      <c r="D23" s="2"/>
      <c r="E23" s="2"/>
      <c r="F23" s="2"/>
      <c r="G23" s="2"/>
      <c r="H23" s="2"/>
      <c r="I23" s="2"/>
      <c r="J23" s="2"/>
      <c r="K23" s="2"/>
      <c r="M23" s="2"/>
      <c r="N23" s="6" t="str">
        <f t="array" ref="N23">INDEX(Poziomy5,1+MAX(IFERROR(LOOKUP(B23:K23,Poziomy5),0)),1)</f>
        <v>0 - Brak</v>
      </c>
      <c r="O23" s="2"/>
      <c r="P23" s="6" t="str">
        <f t="array" ref="P23">INDEX(Poziomy5,1+LARGE(IFERROR(LOOKUP(B23:K23,Poziomy5),0),2),1)</f>
        <v>0 - Brak</v>
      </c>
      <c r="Q23" s="2"/>
      <c r="R23" s="6" t="str">
        <f t="array" ref="R23">INDEX(Poziomy5,1+AVERAGE(IFERROR(LOOKUP(B23:K23,Poziomy5),0)),1)</f>
        <v>0 - Brak</v>
      </c>
      <c r="S23" s="2"/>
      <c r="T23" s="6" t="str">
        <f t="array" ref="T23">INDEX(Poziomy5,1+MIN(IFERROR(LOOKUP(B23:K23,Poziomy5),0)),1)</f>
        <v>0 - Brak</v>
      </c>
      <c r="V23" s="6" t="str">
        <f t="shared" si="0"/>
        <v>Spełnia</v>
      </c>
    </row>
    <row r="24" spans="1:22" ht="43.2" x14ac:dyDescent="0.3">
      <c r="A24" s="4" t="s">
        <v>26</v>
      </c>
      <c r="B24" s="2"/>
      <c r="C24" s="2"/>
      <c r="D24" s="2"/>
      <c r="E24" s="2"/>
      <c r="F24" s="2"/>
      <c r="G24" s="2"/>
      <c r="H24" s="2"/>
      <c r="I24" s="2"/>
      <c r="J24" s="2"/>
      <c r="K24" s="2"/>
      <c r="M24" s="2"/>
      <c r="N24" s="6" t="str">
        <f t="array" ref="N24">INDEX(Poziomy5,1+MAX(IFERROR(LOOKUP(B24:K24,Poziomy5),0)),1)</f>
        <v>0 - Brak</v>
      </c>
      <c r="O24" s="2"/>
      <c r="P24" s="6" t="str">
        <f t="array" ref="P24">INDEX(Poziomy5,1+LARGE(IFERROR(LOOKUP(B24:K24,Poziomy5),0),2),1)</f>
        <v>0 - Brak</v>
      </c>
      <c r="Q24" s="2"/>
      <c r="R24" s="6" t="str">
        <f t="array" ref="R24">INDEX(Poziomy5,1+AVERAGE(IFERROR(LOOKUP(B24:K24,Poziomy5),0)),1)</f>
        <v>0 - Brak</v>
      </c>
      <c r="S24" s="2"/>
      <c r="T24" s="6" t="str">
        <f t="array" ref="T24">INDEX(Poziomy5,1+MIN(IFERROR(LOOKUP(B24:K24,Poziomy5),0)),1)</f>
        <v>0 - Brak</v>
      </c>
      <c r="V24" s="6" t="str">
        <f t="shared" si="0"/>
        <v>Spełnia</v>
      </c>
    </row>
    <row r="25" spans="1:22" ht="28.8" x14ac:dyDescent="0.3">
      <c r="A25" s="4" t="s">
        <v>27</v>
      </c>
      <c r="B25" s="2"/>
      <c r="C25" s="2"/>
      <c r="D25" s="2"/>
      <c r="E25" s="2"/>
      <c r="F25" s="2"/>
      <c r="G25" s="2"/>
      <c r="H25" s="2"/>
      <c r="I25" s="2"/>
      <c r="J25" s="2"/>
      <c r="K25" s="2"/>
      <c r="M25" s="2"/>
      <c r="N25" s="6" t="str">
        <f t="array" ref="N25">INDEX(Poziomy5,1+MAX(IFERROR(LOOKUP(B25:K25,Poziomy5),0)),1)</f>
        <v>0 - Brak</v>
      </c>
      <c r="O25" s="2"/>
      <c r="P25" s="6" t="str">
        <f t="array" ref="P25">INDEX(Poziomy5,1+LARGE(IFERROR(LOOKUP(B25:K25,Poziomy5),0),2),1)</f>
        <v>0 - Brak</v>
      </c>
      <c r="Q25" s="2"/>
      <c r="R25" s="6" t="str">
        <f t="array" ref="R25">INDEX(Poziomy5,1+AVERAGE(IFERROR(LOOKUP(B25:K25,Poziomy5),0)),1)</f>
        <v>0 - Brak</v>
      </c>
      <c r="S25" s="2"/>
      <c r="T25" s="6" t="str">
        <f t="array" ref="T25">INDEX(Poziomy5,1+MIN(IFERROR(LOOKUP(B25:K25,Poziomy5),0)),1)</f>
        <v>0 - Brak</v>
      </c>
      <c r="V25" s="6" t="str">
        <f t="shared" si="0"/>
        <v>Spełnia</v>
      </c>
    </row>
    <row r="26" spans="1:22" ht="28.8" x14ac:dyDescent="0.3">
      <c r="A26" s="4" t="s">
        <v>28</v>
      </c>
      <c r="B26" s="2"/>
      <c r="C26" s="2"/>
      <c r="D26" s="2"/>
      <c r="E26" s="2"/>
      <c r="F26" s="2"/>
      <c r="G26" s="2"/>
      <c r="H26" s="2"/>
      <c r="I26" s="2"/>
      <c r="J26" s="2"/>
      <c r="K26" s="2"/>
      <c r="M26" s="2"/>
      <c r="N26" s="6" t="str">
        <f t="array" ref="N26">INDEX(Poziomy5,1+MAX(IFERROR(LOOKUP(B26:K26,Poziomy5),0)),1)</f>
        <v>0 - Brak</v>
      </c>
      <c r="O26" s="2"/>
      <c r="P26" s="6" t="str">
        <f t="array" ref="P26">INDEX(Poziomy5,1+LARGE(IFERROR(LOOKUP(B26:K26,Poziomy5),0),2),1)</f>
        <v>0 - Brak</v>
      </c>
      <c r="Q26" s="2"/>
      <c r="R26" s="6" t="str">
        <f t="array" ref="R26">INDEX(Poziomy5,1+AVERAGE(IFERROR(LOOKUP(B26:K26,Poziomy5),0)),1)</f>
        <v>0 - Brak</v>
      </c>
      <c r="S26" s="2"/>
      <c r="T26" s="6" t="str">
        <f t="array" ref="T26">INDEX(Poziomy5,1+MIN(IFERROR(LOOKUP(B26:K26,Poziomy5),0)),1)</f>
        <v>0 - Brak</v>
      </c>
      <c r="V26" s="6" t="str">
        <f t="shared" si="0"/>
        <v>Spełnia</v>
      </c>
    </row>
    <row r="27" spans="1:22" ht="28.8" x14ac:dyDescent="0.3">
      <c r="A27" s="4" t="s">
        <v>29</v>
      </c>
      <c r="B27" s="2"/>
      <c r="C27" s="2"/>
      <c r="D27" s="2"/>
      <c r="E27" s="2"/>
      <c r="F27" s="2"/>
      <c r="G27" s="2"/>
      <c r="H27" s="2"/>
      <c r="I27" s="2"/>
      <c r="J27" s="2"/>
      <c r="K27" s="2"/>
      <c r="M27" s="2"/>
      <c r="N27" s="6" t="str">
        <f t="array" ref="N27">INDEX(Poziomy5,1+MAX(IFERROR(LOOKUP(B27:K27,Poziomy5),0)),1)</f>
        <v>0 - Brak</v>
      </c>
      <c r="O27" s="2"/>
      <c r="P27" s="6" t="str">
        <f t="array" ref="P27">INDEX(Poziomy5,1+LARGE(IFERROR(LOOKUP(B27:K27,Poziomy5),0),2),1)</f>
        <v>0 - Brak</v>
      </c>
      <c r="Q27" s="2"/>
      <c r="R27" s="6" t="str">
        <f t="array" ref="R27">INDEX(Poziomy5,1+AVERAGE(IFERROR(LOOKUP(B27:K27,Poziomy5),0)),1)</f>
        <v>0 - Brak</v>
      </c>
      <c r="S27" s="2"/>
      <c r="T27" s="6" t="str">
        <f t="array" ref="T27">INDEX(Poziomy5,1+MIN(IFERROR(LOOKUP(B27:K27,Poziomy5),0)),1)</f>
        <v>0 - Brak</v>
      </c>
      <c r="V27" s="6" t="str">
        <f t="shared" si="0"/>
        <v>Spełnia</v>
      </c>
    </row>
    <row r="28" spans="1:22" ht="28.8" x14ac:dyDescent="0.3">
      <c r="A28" s="4" t="s">
        <v>30</v>
      </c>
      <c r="B28" s="2"/>
      <c r="C28" s="2"/>
      <c r="D28" s="2"/>
      <c r="E28" s="2"/>
      <c r="F28" s="2"/>
      <c r="G28" s="2"/>
      <c r="H28" s="2"/>
      <c r="I28" s="2"/>
      <c r="J28" s="2"/>
      <c r="K28" s="2"/>
      <c r="M28" s="2"/>
      <c r="N28" s="6" t="str">
        <f t="array" ref="N28">INDEX(Poziomy5,1+MAX(IFERROR(LOOKUP(B28:K28,Poziomy5),0)),1)</f>
        <v>0 - Brak</v>
      </c>
      <c r="O28" s="2"/>
      <c r="P28" s="6" t="str">
        <f t="array" ref="P28">INDEX(Poziomy5,1+LARGE(IFERROR(LOOKUP(B28:K28,Poziomy5),0),2),1)</f>
        <v>0 - Brak</v>
      </c>
      <c r="Q28" s="2"/>
      <c r="R28" s="6" t="str">
        <f t="array" ref="R28">INDEX(Poziomy5,1+AVERAGE(IFERROR(LOOKUP(B28:K28,Poziomy5),0)),1)</f>
        <v>0 - Brak</v>
      </c>
      <c r="S28" s="2"/>
      <c r="T28" s="6" t="str">
        <f t="array" ref="T28">INDEX(Poziomy5,1+MIN(IFERROR(LOOKUP(B28:K28,Poziomy5),0)),1)</f>
        <v>0 - Brak</v>
      </c>
      <c r="V28" s="6" t="str">
        <f t="shared" si="0"/>
        <v>Spełnia</v>
      </c>
    </row>
    <row r="29" spans="1:22" ht="28.8" x14ac:dyDescent="0.3">
      <c r="A29" s="4" t="s">
        <v>31</v>
      </c>
      <c r="B29" s="2"/>
      <c r="C29" s="2"/>
      <c r="D29" s="2"/>
      <c r="E29" s="2"/>
      <c r="F29" s="2"/>
      <c r="G29" s="2"/>
      <c r="H29" s="2"/>
      <c r="I29" s="2"/>
      <c r="J29" s="2"/>
      <c r="K29" s="2"/>
      <c r="M29" s="2"/>
      <c r="N29" s="6" t="str">
        <f t="array" ref="N29">INDEX(Poziomy5,1+MAX(IFERROR(LOOKUP(B29:K29,Poziomy5),0)),1)</f>
        <v>0 - Brak</v>
      </c>
      <c r="O29" s="2"/>
      <c r="P29" s="6" t="str">
        <f t="array" ref="P29">INDEX(Poziomy5,1+LARGE(IFERROR(LOOKUP(B29:K29,Poziomy5),0),2),1)</f>
        <v>0 - Brak</v>
      </c>
      <c r="Q29" s="2"/>
      <c r="R29" s="6" t="str">
        <f t="array" ref="R29">INDEX(Poziomy5,1+AVERAGE(IFERROR(LOOKUP(B29:K29,Poziomy5),0)),1)</f>
        <v>0 - Brak</v>
      </c>
      <c r="S29" s="2"/>
      <c r="T29" s="6" t="str">
        <f t="array" ref="T29">INDEX(Poziomy5,1+MIN(IFERROR(LOOKUP(B29:K29,Poziomy5),0)),1)</f>
        <v>0 - Brak</v>
      </c>
      <c r="V29" s="6" t="str">
        <f t="shared" si="0"/>
        <v>Spełnia</v>
      </c>
    </row>
    <row r="30" spans="1:22" ht="28.8" x14ac:dyDescent="0.3">
      <c r="A30" s="4" t="s">
        <v>32</v>
      </c>
      <c r="B30" s="2"/>
      <c r="C30" s="2"/>
      <c r="D30" s="2"/>
      <c r="E30" s="2"/>
      <c r="F30" s="2"/>
      <c r="G30" s="2"/>
      <c r="H30" s="2"/>
      <c r="I30" s="2"/>
      <c r="J30" s="2"/>
      <c r="K30" s="2"/>
      <c r="M30" s="2"/>
      <c r="N30" s="6" t="str">
        <f t="array" ref="N30">INDEX(Poziomy5,1+MAX(IFERROR(LOOKUP(B30:K30,Poziomy5),0)),1)</f>
        <v>0 - Brak</v>
      </c>
      <c r="O30" s="2"/>
      <c r="P30" s="6" t="str">
        <f t="array" ref="P30">INDEX(Poziomy5,1+LARGE(IFERROR(LOOKUP(B30:K30,Poziomy5),0),2),1)</f>
        <v>0 - Brak</v>
      </c>
      <c r="Q30" s="2"/>
      <c r="R30" s="6" t="str">
        <f t="array" ref="R30">INDEX(Poziomy5,1+AVERAGE(IFERROR(LOOKUP(B30:K30,Poziomy5),0)),1)</f>
        <v>0 - Brak</v>
      </c>
      <c r="S30" s="2"/>
      <c r="T30" s="6" t="str">
        <f t="array" ref="T30">INDEX(Poziomy5,1+MIN(IFERROR(LOOKUP(B30:K30,Poziomy5),0)),1)</f>
        <v>0 - Brak</v>
      </c>
      <c r="V30" s="6" t="str">
        <f t="shared" si="0"/>
        <v>Spełnia</v>
      </c>
    </row>
    <row r="31" spans="1:22" ht="28.8" x14ac:dyDescent="0.3">
      <c r="A31" s="4" t="s">
        <v>33</v>
      </c>
      <c r="B31" s="2"/>
      <c r="C31" s="2"/>
      <c r="D31" s="2"/>
      <c r="E31" s="2"/>
      <c r="F31" s="2"/>
      <c r="G31" s="2"/>
      <c r="H31" s="2"/>
      <c r="I31" s="2"/>
      <c r="J31" s="2"/>
      <c r="K31" s="2"/>
      <c r="M31" s="2"/>
      <c r="N31" s="6" t="str">
        <f t="array" ref="N31">INDEX(Poziomy5,1+MAX(IFERROR(LOOKUP(B31:K31,Poziomy5),0)),1)</f>
        <v>0 - Brak</v>
      </c>
      <c r="O31" s="2"/>
      <c r="P31" s="6" t="str">
        <f t="array" ref="P31">INDEX(Poziomy5,1+LARGE(IFERROR(LOOKUP(B31:K31,Poziomy5),0),2),1)</f>
        <v>0 - Brak</v>
      </c>
      <c r="Q31" s="2"/>
      <c r="R31" s="6" t="str">
        <f t="array" ref="R31">INDEX(Poziomy5,1+AVERAGE(IFERROR(LOOKUP(B31:K31,Poziomy5),0)),1)</f>
        <v>0 - Brak</v>
      </c>
      <c r="S31" s="2"/>
      <c r="T31" s="6" t="str">
        <f t="array" ref="T31">INDEX(Poziomy5,1+MIN(IFERROR(LOOKUP(B31:K31,Poziomy5),0)),1)</f>
        <v>0 - Brak</v>
      </c>
      <c r="V31" s="6" t="str">
        <f t="shared" si="0"/>
        <v>Spełnia</v>
      </c>
    </row>
    <row r="32" spans="1:22" ht="28.8" x14ac:dyDescent="0.3">
      <c r="A32" s="4" t="s">
        <v>34</v>
      </c>
      <c r="B32" s="2"/>
      <c r="C32" s="2"/>
      <c r="D32" s="2"/>
      <c r="E32" s="2"/>
      <c r="F32" s="2"/>
      <c r="G32" s="2"/>
      <c r="H32" s="2"/>
      <c r="I32" s="2"/>
      <c r="J32" s="2"/>
      <c r="K32" s="2"/>
      <c r="M32" s="2"/>
      <c r="N32" s="6" t="str">
        <f t="array" ref="N32">INDEX(Poziomy5,1+MAX(IFERROR(LOOKUP(B32:K32,Poziomy5),0)),1)</f>
        <v>0 - Brak</v>
      </c>
      <c r="O32" s="2"/>
      <c r="P32" s="6" t="str">
        <f t="array" ref="P32">INDEX(Poziomy5,1+LARGE(IFERROR(LOOKUP(B32:K32,Poziomy5),0),2),1)</f>
        <v>0 - Brak</v>
      </c>
      <c r="Q32" s="2"/>
      <c r="R32" s="6" t="str">
        <f t="array" ref="R32">INDEX(Poziomy5,1+AVERAGE(IFERROR(LOOKUP(B32:K32,Poziomy5),0)),1)</f>
        <v>0 - Brak</v>
      </c>
      <c r="S32" s="2"/>
      <c r="T32" s="6" t="str">
        <f t="array" ref="T32">INDEX(Poziomy5,1+MIN(IFERROR(LOOKUP(B32:K32,Poziomy5),0)),1)</f>
        <v>0 - Brak</v>
      </c>
      <c r="V32" s="6" t="str">
        <f t="shared" si="0"/>
        <v>Spełnia</v>
      </c>
    </row>
    <row r="33" spans="1:22" ht="28.8" x14ac:dyDescent="0.3">
      <c r="A33" s="4" t="s">
        <v>35</v>
      </c>
      <c r="B33" s="2"/>
      <c r="C33" s="2"/>
      <c r="D33" s="2"/>
      <c r="E33" s="2"/>
      <c r="F33" s="2"/>
      <c r="G33" s="2"/>
      <c r="H33" s="2"/>
      <c r="I33" s="2"/>
      <c r="J33" s="2"/>
      <c r="K33" s="2"/>
      <c r="M33" s="2"/>
      <c r="N33" s="6" t="str">
        <f t="array" ref="N33">INDEX(Poziomy5,1+MAX(IFERROR(LOOKUP(B33:K33,Poziomy5),0)),1)</f>
        <v>0 - Brak</v>
      </c>
      <c r="O33" s="2"/>
      <c r="P33" s="6" t="str">
        <f t="array" ref="P33">INDEX(Poziomy5,1+LARGE(IFERROR(LOOKUP(B33:K33,Poziomy5),0),2),1)</f>
        <v>0 - Brak</v>
      </c>
      <c r="Q33" s="2"/>
      <c r="R33" s="6" t="str">
        <f t="array" ref="R33">INDEX(Poziomy5,1+AVERAGE(IFERROR(LOOKUP(B33:K33,Poziomy5),0)),1)</f>
        <v>0 - Brak</v>
      </c>
      <c r="S33" s="2"/>
      <c r="T33" s="6" t="str">
        <f t="array" ref="T33">INDEX(Poziomy5,1+MIN(IFERROR(LOOKUP(B33:K33,Poziomy5),0)),1)</f>
        <v>0 - Brak</v>
      </c>
      <c r="V33" s="6" t="str">
        <f t="shared" si="0"/>
        <v>Spełnia</v>
      </c>
    </row>
    <row r="34" spans="1:22" ht="28.8" x14ac:dyDescent="0.3">
      <c r="A34" s="4" t="s">
        <v>36</v>
      </c>
      <c r="B34" s="2"/>
      <c r="C34" s="2"/>
      <c r="D34" s="2"/>
      <c r="E34" s="2"/>
      <c r="F34" s="2"/>
      <c r="G34" s="2"/>
      <c r="H34" s="2"/>
      <c r="I34" s="2"/>
      <c r="J34" s="2"/>
      <c r="K34" s="2"/>
      <c r="M34" s="2"/>
      <c r="N34" s="6" t="str">
        <f t="array" ref="N34">INDEX(Poziomy5,1+MAX(IFERROR(LOOKUP(B34:K34,Poziomy5),0)),1)</f>
        <v>0 - Brak</v>
      </c>
      <c r="O34" s="2"/>
      <c r="P34" s="6" t="str">
        <f t="array" ref="P34">INDEX(Poziomy5,1+LARGE(IFERROR(LOOKUP(B34:K34,Poziomy5),0),2),1)</f>
        <v>0 - Brak</v>
      </c>
      <c r="Q34" s="2"/>
      <c r="R34" s="6" t="str">
        <f t="array" ref="R34">INDEX(Poziomy5,1+AVERAGE(IFERROR(LOOKUP(B34:K34,Poziomy5),0)),1)</f>
        <v>0 - Brak</v>
      </c>
      <c r="S34" s="2"/>
      <c r="T34" s="6" t="str">
        <f t="array" ref="T34">INDEX(Poziomy5,1+MIN(IFERROR(LOOKUP(B34:K34,Poziomy5),0)),1)</f>
        <v>0 - Brak</v>
      </c>
      <c r="V34" s="6" t="str">
        <f t="shared" si="0"/>
        <v>Spełnia</v>
      </c>
    </row>
    <row r="35" spans="1:22" ht="28.8" x14ac:dyDescent="0.3">
      <c r="A35" s="4" t="s">
        <v>37</v>
      </c>
      <c r="B35" s="2"/>
      <c r="C35" s="2"/>
      <c r="D35" s="2"/>
      <c r="E35" s="2"/>
      <c r="F35" s="2"/>
      <c r="G35" s="2"/>
      <c r="H35" s="2"/>
      <c r="I35" s="2"/>
      <c r="J35" s="2"/>
      <c r="K35" s="2"/>
      <c r="M35" s="2"/>
      <c r="N35" s="6" t="str">
        <f t="array" ref="N35">INDEX(Poziomy5,1+MAX(IFERROR(LOOKUP(B35:K35,Poziomy5),0)),1)</f>
        <v>0 - Brak</v>
      </c>
      <c r="O35" s="2"/>
      <c r="P35" s="6" t="str">
        <f t="array" ref="P35">INDEX(Poziomy5,1+LARGE(IFERROR(LOOKUP(B35:K35,Poziomy5),0),2),1)</f>
        <v>0 - Brak</v>
      </c>
      <c r="Q35" s="2"/>
      <c r="R35" s="6" t="str">
        <f t="array" ref="R35">INDEX(Poziomy5,1+AVERAGE(IFERROR(LOOKUP(B35:K35,Poziomy5),0)),1)</f>
        <v>0 - Brak</v>
      </c>
      <c r="S35" s="2"/>
      <c r="T35" s="6" t="str">
        <f t="array" ref="T35">INDEX(Poziomy5,1+MIN(IFERROR(LOOKUP(B35:K35,Poziomy5),0)),1)</f>
        <v>0 - Brak</v>
      </c>
      <c r="V35" s="6" t="str">
        <f t="shared" si="0"/>
        <v>Spełnia</v>
      </c>
    </row>
    <row r="36" spans="1:22" ht="28.8" x14ac:dyDescent="0.3">
      <c r="A36" s="4" t="s">
        <v>38</v>
      </c>
      <c r="B36" s="2"/>
      <c r="C36" s="2"/>
      <c r="D36" s="2"/>
      <c r="E36" s="2"/>
      <c r="F36" s="2"/>
      <c r="G36" s="2"/>
      <c r="H36" s="2"/>
      <c r="I36" s="2"/>
      <c r="J36" s="2"/>
      <c r="K36" s="2"/>
      <c r="M36" s="2"/>
      <c r="N36" s="6" t="str">
        <f t="array" ref="N36">INDEX(Poziomy5,1+MAX(IFERROR(LOOKUP(B36:K36,Poziomy5),0)),1)</f>
        <v>0 - Brak</v>
      </c>
      <c r="O36" s="2"/>
      <c r="P36" s="6" t="str">
        <f t="array" ref="P36">INDEX(Poziomy5,1+LARGE(IFERROR(LOOKUP(B36:K36,Poziomy5),0),2),1)</f>
        <v>0 - Brak</v>
      </c>
      <c r="Q36" s="2"/>
      <c r="R36" s="6" t="str">
        <f t="array" ref="R36">INDEX(Poziomy5,1+AVERAGE(IFERROR(LOOKUP(B36:K36,Poziomy5),0)),1)</f>
        <v>0 - Brak</v>
      </c>
      <c r="S36" s="2"/>
      <c r="T36" s="6" t="str">
        <f t="array" ref="T36">INDEX(Poziomy5,1+MIN(IFERROR(LOOKUP(B36:K36,Poziomy5),0)),1)</f>
        <v>0 - Brak</v>
      </c>
      <c r="V36" s="6" t="str">
        <f t="shared" si="0"/>
        <v>Spełnia</v>
      </c>
    </row>
    <row r="37" spans="1:22" ht="28.8" x14ac:dyDescent="0.3">
      <c r="A37" s="4" t="s">
        <v>39</v>
      </c>
      <c r="B37" s="2"/>
      <c r="C37" s="2"/>
      <c r="D37" s="2"/>
      <c r="E37" s="2"/>
      <c r="F37" s="2"/>
      <c r="G37" s="2"/>
      <c r="H37" s="2"/>
      <c r="I37" s="2"/>
      <c r="J37" s="2"/>
      <c r="K37" s="2"/>
      <c r="M37" s="2"/>
      <c r="N37" s="6" t="str">
        <f t="array" ref="N37">INDEX(Poziomy5,1+MAX(IFERROR(LOOKUP(B37:K37,Poziomy5),0)),1)</f>
        <v>0 - Brak</v>
      </c>
      <c r="O37" s="2"/>
      <c r="P37" s="6" t="str">
        <f t="array" ref="P37">INDEX(Poziomy5,1+LARGE(IFERROR(LOOKUP(B37:K37,Poziomy5),0),2),1)</f>
        <v>0 - Brak</v>
      </c>
      <c r="Q37" s="2"/>
      <c r="R37" s="6" t="str">
        <f t="array" ref="R37">INDEX(Poziomy5,1+AVERAGE(IFERROR(LOOKUP(B37:K37,Poziomy5),0)),1)</f>
        <v>0 - Brak</v>
      </c>
      <c r="S37" s="2"/>
      <c r="T37" s="6" t="str">
        <f t="array" ref="T37">INDEX(Poziomy5,1+MIN(IFERROR(LOOKUP(B37:K37,Poziomy5),0)),1)</f>
        <v>0 - Brak</v>
      </c>
      <c r="V37" s="6" t="str">
        <f t="shared" si="0"/>
        <v>Spełnia</v>
      </c>
    </row>
    <row r="38" spans="1:22" ht="28.8" x14ac:dyDescent="0.3">
      <c r="A38" s="4" t="s">
        <v>40</v>
      </c>
      <c r="B38" s="2"/>
      <c r="C38" s="2"/>
      <c r="D38" s="2"/>
      <c r="E38" s="2"/>
      <c r="F38" s="2"/>
      <c r="G38" s="2"/>
      <c r="H38" s="2"/>
      <c r="I38" s="2"/>
      <c r="J38" s="2"/>
      <c r="K38" s="2"/>
      <c r="M38" s="2"/>
      <c r="N38" s="6" t="str">
        <f t="array" ref="N38">INDEX(Poziomy5,1+MAX(IFERROR(LOOKUP(B38:K38,Poziomy5),0)),1)</f>
        <v>0 - Brak</v>
      </c>
      <c r="O38" s="2"/>
      <c r="P38" s="6" t="str">
        <f t="array" ref="P38">INDEX(Poziomy5,1+LARGE(IFERROR(LOOKUP(B38:K38,Poziomy5),0),2),1)</f>
        <v>0 - Brak</v>
      </c>
      <c r="Q38" s="2"/>
      <c r="R38" s="6" t="str">
        <f t="array" ref="R38">INDEX(Poziomy5,1+AVERAGE(IFERROR(LOOKUP(B38:K38,Poziomy5),0)),1)</f>
        <v>0 - Brak</v>
      </c>
      <c r="S38" s="2"/>
      <c r="T38" s="6" t="str">
        <f t="array" ref="T38">INDEX(Poziomy5,1+MIN(IFERROR(LOOKUP(B38:K38,Poziomy5),0)),1)</f>
        <v>0 - Brak</v>
      </c>
      <c r="V38" s="6" t="str">
        <f t="shared" si="0"/>
        <v>Spełnia</v>
      </c>
    </row>
    <row r="39" spans="1:22" ht="28.8" x14ac:dyDescent="0.3">
      <c r="A39" s="4" t="s">
        <v>40</v>
      </c>
      <c r="B39" s="2"/>
      <c r="C39" s="2"/>
      <c r="D39" s="2"/>
      <c r="E39" s="2"/>
      <c r="F39" s="2"/>
      <c r="G39" s="2"/>
      <c r="H39" s="2"/>
      <c r="I39" s="2"/>
      <c r="J39" s="2"/>
      <c r="K39" s="2"/>
      <c r="M39" s="2"/>
      <c r="N39" s="6" t="str">
        <f t="array" ref="N39">INDEX(Poziomy5,1+MAX(IFERROR(LOOKUP(B39:K39,Poziomy5),0)),1)</f>
        <v>0 - Brak</v>
      </c>
      <c r="O39" s="2"/>
      <c r="P39" s="6" t="str">
        <f t="array" ref="P39">INDEX(Poziomy5,1+LARGE(IFERROR(LOOKUP(B39:K39,Poziomy5),0),2),1)</f>
        <v>0 - Brak</v>
      </c>
      <c r="Q39" s="2"/>
      <c r="R39" s="6" t="str">
        <f t="array" ref="R39">INDEX(Poziomy5,1+AVERAGE(IFERROR(LOOKUP(B39:K39,Poziomy5),0)),1)</f>
        <v>0 - Brak</v>
      </c>
      <c r="S39" s="2"/>
      <c r="T39" s="6" t="str">
        <f t="array" ref="T39">INDEX(Poziomy5,1+MIN(IFERROR(LOOKUP(B39:K39,Poziomy5),0)),1)</f>
        <v>0 - Brak</v>
      </c>
      <c r="V39" s="6" t="str">
        <f t="shared" si="0"/>
        <v>Spełnia</v>
      </c>
    </row>
    <row r="40" spans="1:22" ht="28.8" x14ac:dyDescent="0.3">
      <c r="A40" s="4" t="s">
        <v>41</v>
      </c>
      <c r="B40" s="2"/>
      <c r="C40" s="2"/>
      <c r="D40" s="2"/>
      <c r="E40" s="2"/>
      <c r="F40" s="2"/>
      <c r="G40" s="2"/>
      <c r="H40" s="2"/>
      <c r="I40" s="2"/>
      <c r="J40" s="2"/>
      <c r="K40" s="2"/>
      <c r="M40" s="2"/>
      <c r="N40" s="6" t="str">
        <f t="array" ref="N40">INDEX(Poziomy5,1+MAX(IFERROR(LOOKUP(B40:K40,Poziomy5),0)),1)</f>
        <v>0 - Brak</v>
      </c>
      <c r="O40" s="2"/>
      <c r="P40" s="6" t="str">
        <f t="array" ref="P40">INDEX(Poziomy5,1+LARGE(IFERROR(LOOKUP(B40:K40,Poziomy5),0),2),1)</f>
        <v>0 - Brak</v>
      </c>
      <c r="Q40" s="2"/>
      <c r="R40" s="6" t="str">
        <f t="array" ref="R40">INDEX(Poziomy5,1+AVERAGE(IFERROR(LOOKUP(B40:K40,Poziomy5),0)),1)</f>
        <v>0 - Brak</v>
      </c>
      <c r="S40" s="2"/>
      <c r="T40" s="6" t="str">
        <f t="array" ref="T40">INDEX(Poziomy5,1+MIN(IFERROR(LOOKUP(B40:K40,Poziomy5),0)),1)</f>
        <v>0 - Brak</v>
      </c>
      <c r="V40" s="6" t="str">
        <f t="shared" si="0"/>
        <v>Spełnia</v>
      </c>
    </row>
    <row r="41" spans="1:22" ht="28.8" x14ac:dyDescent="0.3">
      <c r="A41" s="4" t="s">
        <v>42</v>
      </c>
      <c r="B41" s="2"/>
      <c r="C41" s="2"/>
      <c r="D41" s="2"/>
      <c r="E41" s="2"/>
      <c r="F41" s="2"/>
      <c r="G41" s="2"/>
      <c r="H41" s="2"/>
      <c r="I41" s="2"/>
      <c r="J41" s="2"/>
      <c r="K41" s="2"/>
      <c r="M41" s="2"/>
      <c r="N41" s="6" t="str">
        <f t="array" ref="N41">INDEX(Poziomy5,1+MAX(IFERROR(LOOKUP(B41:K41,Poziomy5),0)),1)</f>
        <v>0 - Brak</v>
      </c>
      <c r="O41" s="2"/>
      <c r="P41" s="6" t="str">
        <f t="array" ref="P41">INDEX(Poziomy5,1+LARGE(IFERROR(LOOKUP(B41:K41,Poziomy5),0),2),1)</f>
        <v>0 - Brak</v>
      </c>
      <c r="Q41" s="2"/>
      <c r="R41" s="6" t="str">
        <f t="array" ref="R41">INDEX(Poziomy5,1+AVERAGE(IFERROR(LOOKUP(B41:K41,Poziomy5),0)),1)</f>
        <v>0 - Brak</v>
      </c>
      <c r="S41" s="2"/>
      <c r="T41" s="6" t="str">
        <f t="array" ref="T41">INDEX(Poziomy5,1+MIN(IFERROR(LOOKUP(B41:K41,Poziomy5),0)),1)</f>
        <v>0 - Brak</v>
      </c>
      <c r="V41" s="6" t="str">
        <f t="shared" si="0"/>
        <v>Spełnia</v>
      </c>
    </row>
    <row r="42" spans="1:22" x14ac:dyDescent="0.3">
      <c r="A42" s="26" t="s">
        <v>43</v>
      </c>
      <c r="B42" s="27"/>
      <c r="C42" s="27"/>
      <c r="D42" s="27"/>
      <c r="E42" s="27"/>
      <c r="F42" s="27"/>
      <c r="G42" s="27"/>
      <c r="H42" s="27"/>
      <c r="I42" s="27"/>
      <c r="J42" s="27"/>
      <c r="K42" s="28"/>
      <c r="M42" s="32"/>
      <c r="N42" s="32"/>
      <c r="O42" s="32"/>
      <c r="P42" s="32"/>
      <c r="Q42" s="32"/>
      <c r="R42" s="32"/>
      <c r="S42" s="32"/>
      <c r="T42" s="32"/>
      <c r="V42" s="6"/>
    </row>
    <row r="43" spans="1:22" x14ac:dyDescent="0.3">
      <c r="A43" s="8" t="s">
        <v>44</v>
      </c>
      <c r="B43" s="2"/>
      <c r="C43" s="2"/>
      <c r="D43" s="2"/>
      <c r="E43" s="2"/>
      <c r="F43" s="2"/>
      <c r="G43" s="2"/>
      <c r="H43" s="2"/>
      <c r="I43" s="2"/>
      <c r="J43" s="2"/>
      <c r="K43" s="2"/>
      <c r="M43" s="2"/>
      <c r="N43" s="6" t="str">
        <f t="array" ref="N43">INDEX(Poziomy5,1+MAX(IFERROR(LOOKUP(B43:K43,Poziomy5),0)),1)</f>
        <v>0 - Brak</v>
      </c>
      <c r="O43" s="2"/>
      <c r="P43" s="6" t="str">
        <f t="array" ref="P43">INDEX(Poziomy5,1+LARGE(IFERROR(LOOKUP(B43:K43,Poziomy5),0),2),1)</f>
        <v>0 - Brak</v>
      </c>
      <c r="Q43" s="2"/>
      <c r="R43" s="6" t="str">
        <f t="array" ref="R43">INDEX(Poziomy5,1+AVERAGE(IFERROR(LOOKUP(B43:K43,Poziomy5),0)),1)</f>
        <v>0 - Brak</v>
      </c>
      <c r="S43" s="2"/>
      <c r="T43" s="6" t="str">
        <f t="array" ref="T43">INDEX(Poziomy5,1+MIN(IFERROR(LOOKUP(B43:K43,Poziomy5),0)),1)</f>
        <v>0 - Brak</v>
      </c>
      <c r="V43" s="6" t="str">
        <f t="shared" si="0"/>
        <v>Spełnia</v>
      </c>
    </row>
  </sheetData>
  <mergeCells count="11">
    <mergeCell ref="A1:K1"/>
    <mergeCell ref="N1:T1"/>
    <mergeCell ref="A2:K2"/>
    <mergeCell ref="N2:T2"/>
    <mergeCell ref="N3:T3"/>
    <mergeCell ref="A6:K6"/>
    <mergeCell ref="A12:K12"/>
    <mergeCell ref="A42:K42"/>
    <mergeCell ref="M6:T6"/>
    <mergeCell ref="M12:T12"/>
    <mergeCell ref="M42:T42"/>
  </mergeCells>
  <conditionalFormatting sqref="P7:P11 R7:R11 T7:T11 N7:N11">
    <cfRule type="expression" dxfId="19" priority="22">
      <formula>N7&lt;M7</formula>
    </cfRule>
  </conditionalFormatting>
  <conditionalFormatting sqref="N13:N41">
    <cfRule type="expression" dxfId="18" priority="17">
      <formula>N13&lt;M13</formula>
    </cfRule>
  </conditionalFormatting>
  <conditionalFormatting sqref="P13:P41">
    <cfRule type="expression" dxfId="17" priority="16">
      <formula>P13&lt;O13</formula>
    </cfRule>
  </conditionalFormatting>
  <conditionalFormatting sqref="R13:R41">
    <cfRule type="expression" dxfId="16" priority="15">
      <formula>R13&lt;Q13</formula>
    </cfRule>
  </conditionalFormatting>
  <conditionalFormatting sqref="T13:T41">
    <cfRule type="expression" dxfId="15" priority="14">
      <formula>T13&lt;S13</formula>
    </cfRule>
  </conditionalFormatting>
  <conditionalFormatting sqref="N43">
    <cfRule type="expression" dxfId="14" priority="13">
      <formula>N43&lt;M43</formula>
    </cfRule>
  </conditionalFormatting>
  <conditionalFormatting sqref="P43">
    <cfRule type="expression" dxfId="13" priority="12">
      <formula>P43&lt;O43</formula>
    </cfRule>
  </conditionalFormatting>
  <conditionalFormatting sqref="R43">
    <cfRule type="expression" dxfId="12" priority="11">
      <formula>R43&lt;Q43</formula>
    </cfRule>
  </conditionalFormatting>
  <conditionalFormatting sqref="T43">
    <cfRule type="expression" dxfId="11" priority="10">
      <formula>T43&lt;S43</formula>
    </cfRule>
  </conditionalFormatting>
  <conditionalFormatting sqref="V43 V7:V41">
    <cfRule type="cellIs" dxfId="10" priority="7" operator="equal">
      <formula>"Nie spełnia"</formula>
    </cfRule>
  </conditionalFormatting>
  <pageMargins left="0.23622047244094491" right="0.23622047244094491" top="0.74803149606299213" bottom="0.74803149606299213" header="0.31496062992125984" footer="0.31496062992125984"/>
  <pageSetup paperSize="9" scale="41" fitToHeight="0" orientation="landscape" r:id="rId1"/>
  <headerFooter>
    <oddFooter>Strona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Słownik!$A$3:$A$7</xm:f>
          </x14:formula1>
          <xm:sqref>B13:K41 B43:K43 O13:O41 Q13:Q41 S13:S41 M13:M41 O43 Q43 S43 M43 M7:M11 S7:S11 Q7:Q11 O7:O11 B7:K11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
  <sheetViews>
    <sheetView topLeftCell="F1" zoomScale="75" zoomScaleNormal="75" workbookViewId="0">
      <selection activeCell="U7" sqref="U7"/>
    </sheetView>
  </sheetViews>
  <sheetFormatPr defaultRowHeight="14.4" x14ac:dyDescent="0.3"/>
  <cols>
    <col min="1" max="1" width="37.5546875" customWidth="1"/>
    <col min="2" max="11" width="15.5546875" customWidth="1"/>
    <col min="12" max="12" width="4" customWidth="1"/>
    <col min="13" max="20" width="15.5546875" customWidth="1"/>
    <col min="21" max="21" width="4" customWidth="1"/>
    <col min="22" max="22" width="15.5546875" customWidth="1"/>
  </cols>
  <sheetData>
    <row r="1" spans="1:22" x14ac:dyDescent="0.3">
      <c r="A1" s="23" t="s">
        <v>62</v>
      </c>
      <c r="B1" s="23"/>
      <c r="C1" s="23"/>
      <c r="D1" s="23"/>
      <c r="E1" s="23"/>
      <c r="F1" s="23"/>
      <c r="G1" s="23"/>
      <c r="H1" s="23"/>
      <c r="I1" s="23"/>
      <c r="J1" s="23"/>
      <c r="K1" s="23"/>
      <c r="L1" s="9"/>
      <c r="M1" s="9" t="s">
        <v>63</v>
      </c>
      <c r="N1" s="25" t="str">
        <f>'I - Dane podstawowe'!B4</f>
        <v>(nazwa podmiotu)</v>
      </c>
      <c r="O1" s="25"/>
      <c r="P1" s="25"/>
      <c r="Q1" s="25"/>
      <c r="R1" s="25"/>
      <c r="S1" s="25"/>
      <c r="T1" s="25"/>
      <c r="U1" s="9"/>
      <c r="V1" s="9"/>
    </row>
    <row r="2" spans="1:22" x14ac:dyDescent="0.3">
      <c r="A2" s="24" t="s">
        <v>126</v>
      </c>
      <c r="B2" s="24"/>
      <c r="C2" s="24"/>
      <c r="D2" s="24"/>
      <c r="E2" s="24"/>
      <c r="F2" s="24"/>
      <c r="G2" s="24"/>
      <c r="H2" s="24"/>
      <c r="I2" s="24"/>
      <c r="J2" s="24"/>
      <c r="K2" s="24"/>
      <c r="L2" s="9"/>
      <c r="M2" s="10" t="s">
        <v>64</v>
      </c>
      <c r="N2" s="25" t="str">
        <f>'I - Dane podstawowe'!B5</f>
        <v>(nazwa organu)</v>
      </c>
      <c r="O2" s="25"/>
      <c r="P2" s="25"/>
      <c r="Q2" s="25"/>
      <c r="R2" s="25"/>
      <c r="S2" s="25"/>
      <c r="T2" s="25"/>
      <c r="U2" s="9"/>
      <c r="V2" s="9"/>
    </row>
    <row r="3" spans="1:22" x14ac:dyDescent="0.3">
      <c r="A3" s="10"/>
      <c r="B3" s="10"/>
      <c r="C3" s="10"/>
      <c r="D3" s="10"/>
      <c r="E3" s="10"/>
      <c r="F3" s="10"/>
      <c r="G3" s="10"/>
      <c r="H3" s="10"/>
      <c r="I3" s="10"/>
      <c r="J3" s="10"/>
      <c r="K3" s="10"/>
      <c r="L3" s="9"/>
      <c r="M3" s="10" t="s">
        <v>65</v>
      </c>
      <c r="N3" s="25" t="str">
        <f>'I - Dane podstawowe'!B6</f>
        <v>(data oceny)</v>
      </c>
      <c r="O3" s="25"/>
      <c r="P3" s="25"/>
      <c r="Q3" s="25"/>
      <c r="R3" s="25"/>
      <c r="S3" s="25"/>
      <c r="T3" s="25"/>
      <c r="U3" s="9"/>
      <c r="V3" s="9"/>
    </row>
    <row r="5" spans="1:22" ht="90" customHeight="1" x14ac:dyDescent="0.3">
      <c r="A5" s="1"/>
      <c r="B5" s="3" t="str">
        <f>'I - Dane podstawowe'!B11</f>
        <v>(osoba 1)</v>
      </c>
      <c r="C5" s="3" t="str">
        <f>'I - Dane podstawowe'!B12</f>
        <v>(osoba 2)</v>
      </c>
      <c r="D5" s="3" t="str">
        <f>'I - Dane podstawowe'!B13</f>
        <v>(osoba 3)</v>
      </c>
      <c r="E5" s="3" t="str">
        <f>'I - Dane podstawowe'!B14</f>
        <v>(osoba 4)</v>
      </c>
      <c r="F5" s="3" t="str">
        <f>'I - Dane podstawowe'!B15</f>
        <v>(osoba 5)</v>
      </c>
      <c r="G5" s="3" t="str">
        <f>'I - Dane podstawowe'!B16</f>
        <v>(osoba 6)</v>
      </c>
      <c r="H5" s="3" t="str">
        <f>'I - Dane podstawowe'!B17</f>
        <v>(osoba 7)</v>
      </c>
      <c r="I5" s="3" t="str">
        <f>'I - Dane podstawowe'!B18</f>
        <v>(osoba 8)</v>
      </c>
      <c r="J5" s="3" t="str">
        <f>'I - Dane podstawowe'!B19</f>
        <v>(osoba 9)</v>
      </c>
      <c r="K5" s="3" t="str">
        <f>'I - Dane podstawowe'!B20</f>
        <v>(osoba 10)</v>
      </c>
      <c r="M5" s="7" t="s">
        <v>46</v>
      </c>
      <c r="N5" s="7" t="s">
        <v>57</v>
      </c>
      <c r="O5" s="7" t="s">
        <v>47</v>
      </c>
      <c r="P5" s="7" t="s">
        <v>57</v>
      </c>
      <c r="Q5" s="7" t="s">
        <v>48</v>
      </c>
      <c r="R5" s="7" t="s">
        <v>57</v>
      </c>
      <c r="S5" s="7" t="s">
        <v>49</v>
      </c>
      <c r="T5" s="7" t="s">
        <v>57</v>
      </c>
      <c r="V5" s="7" t="s">
        <v>61</v>
      </c>
    </row>
    <row r="6" spans="1:22" x14ac:dyDescent="0.3">
      <c r="A6" s="8" t="s">
        <v>45</v>
      </c>
      <c r="B6" s="2"/>
      <c r="C6" s="2"/>
      <c r="D6" s="2"/>
      <c r="E6" s="2"/>
      <c r="F6" s="2"/>
      <c r="G6" s="2"/>
      <c r="H6" s="2"/>
      <c r="I6" s="2"/>
      <c r="J6" s="2"/>
      <c r="K6" s="2"/>
      <c r="M6" s="2"/>
      <c r="N6" s="6" t="str">
        <f t="array" ref="N6">INDEX(Poziomy5,1+MAX(IFERROR(LOOKUP(B6:K6,Poziomy5),0)),1)</f>
        <v>0 - Brak</v>
      </c>
      <c r="O6" s="2"/>
      <c r="P6" s="6" t="str">
        <f t="array" ref="P6">INDEX(Poziomy5,1+LARGE(IFERROR(LOOKUP(B6:K6,Poziomy5),0),2),1)</f>
        <v>0 - Brak</v>
      </c>
      <c r="Q6" s="2"/>
      <c r="R6" s="6" t="str">
        <f t="array" ref="R6">INDEX(Poziomy5,1+AVERAGE(IFERROR(LOOKUP(B6:K6,Poziomy5),0)),1)</f>
        <v>0 - Brak</v>
      </c>
      <c r="S6" s="2" t="s">
        <v>50</v>
      </c>
      <c r="T6" s="6" t="str">
        <f t="array" ref="T6">INDEX(Poziomy5,1+MIN(IFERROR(LOOKUP(B6:K6,Poziomy5),0)),1)</f>
        <v>0 - Brak</v>
      </c>
      <c r="V6" s="6" t="str">
        <f>IF(OR(N6&lt;M6,P6&lt;O6,R6&lt;Q6,T6&lt;S6),"Nie spełnia","Spełnia")</f>
        <v>Spełnia</v>
      </c>
    </row>
  </sheetData>
  <mergeCells count="5">
    <mergeCell ref="A1:K1"/>
    <mergeCell ref="N1:T1"/>
    <mergeCell ref="A2:K2"/>
    <mergeCell ref="N2:T2"/>
    <mergeCell ref="N3:T3"/>
  </mergeCells>
  <conditionalFormatting sqref="N6">
    <cfRule type="expression" dxfId="9" priority="5">
      <formula>N6&lt;M6</formula>
    </cfRule>
  </conditionalFormatting>
  <conditionalFormatting sqref="P6">
    <cfRule type="expression" dxfId="8" priority="4">
      <formula>P6&lt;O6</formula>
    </cfRule>
  </conditionalFormatting>
  <conditionalFormatting sqref="R6">
    <cfRule type="expression" dxfId="7" priority="3">
      <formula>R6&lt;Q6</formula>
    </cfRule>
  </conditionalFormatting>
  <conditionalFormatting sqref="T6">
    <cfRule type="expression" dxfId="6" priority="2">
      <formula>T6&lt;S6</formula>
    </cfRule>
  </conditionalFormatting>
  <conditionalFormatting sqref="V6">
    <cfRule type="cellIs" dxfId="5" priority="1" operator="equal">
      <formula>"Nie spełnia"</formula>
    </cfRule>
  </conditionalFormatting>
  <pageMargins left="0.23622047244094491" right="0.23622047244094491" top="0.74803149606299213" bottom="0.74803149606299213" header="0.31496062992125984" footer="0.31496062992125984"/>
  <pageSetup paperSize="9" scale="41" fitToHeight="0" orientation="landscape" r:id="rId1"/>
  <headerFooter>
    <oddFooter>Strona &amp;P z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Słownik!$A$3:$A$7</xm:f>
          </x14:formula1>
          <xm:sqref>B6:K6 O6 Q6 S6 M6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0"/>
  <sheetViews>
    <sheetView topLeftCell="B10" zoomScale="90" zoomScaleNormal="90" workbookViewId="0">
      <selection activeCell="I14" sqref="I14"/>
    </sheetView>
  </sheetViews>
  <sheetFormatPr defaultRowHeight="14.4" x14ac:dyDescent="0.3"/>
  <cols>
    <col min="1" max="1" width="37.5546875" customWidth="1"/>
    <col min="2" max="11" width="15.5546875" customWidth="1"/>
    <col min="13" max="13" width="24.5546875" customWidth="1"/>
    <col min="14" max="14" width="15.5546875" customWidth="1"/>
  </cols>
  <sheetData>
    <row r="1" spans="1:22" x14ac:dyDescent="0.3">
      <c r="A1" s="23" t="s">
        <v>62</v>
      </c>
      <c r="B1" s="23"/>
      <c r="C1" s="23"/>
      <c r="D1" s="23"/>
      <c r="E1" s="23"/>
      <c r="F1" s="23"/>
      <c r="G1" s="23"/>
      <c r="H1" s="23"/>
      <c r="I1" s="23"/>
      <c r="J1" s="23"/>
      <c r="K1" s="23"/>
      <c r="L1" s="9"/>
      <c r="M1" s="9" t="s">
        <v>63</v>
      </c>
      <c r="N1" s="26" t="str">
        <f>'I - Dane podstawowe'!B4</f>
        <v>(nazwa podmiotu)</v>
      </c>
      <c r="O1" s="27"/>
      <c r="P1" s="27"/>
      <c r="Q1" s="27"/>
      <c r="R1" s="27"/>
      <c r="S1" s="27"/>
      <c r="T1" s="28"/>
      <c r="U1" s="9"/>
      <c r="V1" s="9"/>
    </row>
    <row r="2" spans="1:22" x14ac:dyDescent="0.3">
      <c r="A2" s="24" t="s">
        <v>127</v>
      </c>
      <c r="B2" s="24"/>
      <c r="C2" s="24"/>
      <c r="D2" s="24"/>
      <c r="E2" s="24"/>
      <c r="F2" s="24"/>
      <c r="G2" s="24"/>
      <c r="H2" s="24"/>
      <c r="I2" s="24"/>
      <c r="J2" s="24"/>
      <c r="K2" s="24"/>
      <c r="L2" s="9"/>
      <c r="M2" s="10" t="s">
        <v>64</v>
      </c>
      <c r="N2" s="26" t="str">
        <f>'I - Dane podstawowe'!B5</f>
        <v>(nazwa organu)</v>
      </c>
      <c r="O2" s="27"/>
      <c r="P2" s="27"/>
      <c r="Q2" s="27"/>
      <c r="R2" s="27"/>
      <c r="S2" s="27"/>
      <c r="T2" s="28"/>
      <c r="U2" s="9"/>
      <c r="V2" s="9"/>
    </row>
    <row r="3" spans="1:22" x14ac:dyDescent="0.3">
      <c r="A3" s="10"/>
      <c r="B3" s="10"/>
      <c r="C3" s="10"/>
      <c r="D3" s="10"/>
      <c r="E3" s="10"/>
      <c r="F3" s="10"/>
      <c r="G3" s="10"/>
      <c r="H3" s="10"/>
      <c r="I3" s="10"/>
      <c r="J3" s="10"/>
      <c r="K3" s="10"/>
      <c r="L3" s="9"/>
      <c r="M3" s="10" t="s">
        <v>65</v>
      </c>
      <c r="N3" s="26" t="str">
        <f>'I - Dane podstawowe'!B6</f>
        <v>(data oceny)</v>
      </c>
      <c r="O3" s="27"/>
      <c r="P3" s="27"/>
      <c r="Q3" s="27"/>
      <c r="R3" s="27"/>
      <c r="S3" s="27"/>
      <c r="T3" s="28"/>
      <c r="U3" s="9"/>
      <c r="V3" s="9"/>
    </row>
    <row r="5" spans="1:22" ht="90.75" customHeight="1" x14ac:dyDescent="0.3">
      <c r="A5" s="1"/>
      <c r="B5" s="3" t="str">
        <f>'I - Dane podstawowe'!B11</f>
        <v>(osoba 1)</v>
      </c>
      <c r="C5" s="3" t="str">
        <f>'I - Dane podstawowe'!B12</f>
        <v>(osoba 2)</v>
      </c>
      <c r="D5" s="3" t="str">
        <f>'I - Dane podstawowe'!B13</f>
        <v>(osoba 3)</v>
      </c>
      <c r="E5" s="3" t="str">
        <f>'I - Dane podstawowe'!B14</f>
        <v>(osoba 4)</v>
      </c>
      <c r="F5" s="3" t="str">
        <f>'I - Dane podstawowe'!B15</f>
        <v>(osoba 5)</v>
      </c>
      <c r="G5" s="3" t="str">
        <f>'I - Dane podstawowe'!B16</f>
        <v>(osoba 6)</v>
      </c>
      <c r="H5" s="3" t="str">
        <f>'I - Dane podstawowe'!B17</f>
        <v>(osoba 7)</v>
      </c>
      <c r="I5" s="3" t="str">
        <f>'I - Dane podstawowe'!B18</f>
        <v>(osoba 8)</v>
      </c>
      <c r="J5" s="3" t="str">
        <f>'I - Dane podstawowe'!B19</f>
        <v>(osoba 9)</v>
      </c>
      <c r="K5" s="3" t="str">
        <f>'I - Dane podstawowe'!B20</f>
        <v>(osoba 10)</v>
      </c>
      <c r="M5" s="33" t="s">
        <v>61</v>
      </c>
      <c r="N5" s="34"/>
    </row>
    <row r="6" spans="1:22" ht="13.5" customHeight="1" x14ac:dyDescent="0.3">
      <c r="A6" s="26" t="s">
        <v>69</v>
      </c>
      <c r="B6" s="27"/>
      <c r="C6" s="27"/>
      <c r="D6" s="27"/>
      <c r="E6" s="27"/>
      <c r="F6" s="27"/>
      <c r="G6" s="27"/>
      <c r="H6" s="27"/>
      <c r="I6" s="27"/>
      <c r="J6" s="27"/>
      <c r="K6" s="28"/>
      <c r="M6" s="32"/>
      <c r="N6" s="32"/>
    </row>
    <row r="7" spans="1:22" ht="43.2" x14ac:dyDescent="0.3">
      <c r="A7" s="4" t="s">
        <v>73</v>
      </c>
      <c r="B7" s="2"/>
      <c r="C7" s="2"/>
      <c r="D7" s="2"/>
      <c r="E7" s="2"/>
      <c r="F7" s="2"/>
      <c r="G7" s="2"/>
      <c r="H7" s="2"/>
      <c r="I7" s="2"/>
      <c r="J7" s="2"/>
      <c r="K7" s="2"/>
      <c r="M7" s="4" t="s">
        <v>128</v>
      </c>
      <c r="N7" s="6" t="str">
        <f>IF(5*COUNTIF(B7:K7,"1-Tak")&lt;=COUNTA(B7:K7),"Spełnia","Nie spełnia")</f>
        <v>Spełnia</v>
      </c>
    </row>
    <row r="8" spans="1:22" x14ac:dyDescent="0.3">
      <c r="A8" s="26" t="s">
        <v>70</v>
      </c>
      <c r="B8" s="27"/>
      <c r="C8" s="27"/>
      <c r="D8" s="27"/>
      <c r="E8" s="27"/>
      <c r="F8" s="27"/>
      <c r="G8" s="27"/>
      <c r="H8" s="27"/>
      <c r="I8" s="27"/>
      <c r="J8" s="27"/>
      <c r="K8" s="28"/>
      <c r="M8" s="32"/>
      <c r="N8" s="32"/>
    </row>
    <row r="9" spans="1:22" ht="28.8" x14ac:dyDescent="0.3">
      <c r="A9" s="4" t="s">
        <v>66</v>
      </c>
      <c r="B9" s="2"/>
      <c r="C9" s="2"/>
      <c r="D9" s="2"/>
      <c r="E9" s="2"/>
      <c r="F9" s="2"/>
      <c r="G9" s="2"/>
      <c r="H9" s="2"/>
      <c r="I9" s="2"/>
      <c r="J9" s="2"/>
      <c r="K9" s="2"/>
      <c r="M9" s="4" t="s">
        <v>83</v>
      </c>
      <c r="N9" s="6" t="str">
        <f>IF(2*COUNTIF(B9:K9,"1-Tak")&gt;=COUNTA(B9:K9),"Spełnia","Nie spełnia")</f>
        <v>Spełnia</v>
      </c>
    </row>
    <row r="10" spans="1:22" ht="28.8" x14ac:dyDescent="0.3">
      <c r="A10" s="4" t="s">
        <v>67</v>
      </c>
      <c r="B10" s="2"/>
      <c r="C10" s="2"/>
      <c r="D10" s="2"/>
      <c r="E10" s="2"/>
      <c r="F10" s="2"/>
      <c r="G10" s="2"/>
      <c r="H10" s="2"/>
      <c r="I10" s="2"/>
      <c r="J10" s="2"/>
      <c r="K10" s="2"/>
      <c r="M10" s="4" t="s">
        <v>83</v>
      </c>
      <c r="N10" s="6" t="str">
        <f>IF(2*COUNTIF(B10:K10,"1-Tak")&gt;=COUNTA(B10:K10),"Spełnia","Nie spełnia")</f>
        <v>Spełnia</v>
      </c>
    </row>
    <row r="11" spans="1:22" x14ac:dyDescent="0.3">
      <c r="A11" s="26" t="s">
        <v>71</v>
      </c>
      <c r="B11" s="27"/>
      <c r="C11" s="27"/>
      <c r="D11" s="27"/>
      <c r="E11" s="27"/>
      <c r="F11" s="27"/>
      <c r="G11" s="27"/>
      <c r="H11" s="27"/>
      <c r="I11" s="27"/>
      <c r="J11" s="27"/>
      <c r="K11" s="28"/>
      <c r="M11" s="32"/>
      <c r="N11" s="32"/>
    </row>
    <row r="12" spans="1:22" ht="28.8" x14ac:dyDescent="0.3">
      <c r="A12" s="4" t="s">
        <v>67</v>
      </c>
      <c r="B12" s="2"/>
      <c r="C12" s="2"/>
      <c r="D12" s="2"/>
      <c r="E12" s="2"/>
      <c r="F12" s="2"/>
      <c r="G12" s="2"/>
      <c r="H12" s="2"/>
      <c r="I12" s="2"/>
      <c r="J12" s="2"/>
      <c r="K12" s="2"/>
      <c r="M12" s="4" t="s">
        <v>129</v>
      </c>
      <c r="N12" s="6" t="str">
        <f>IF(COUNTIF(B12:K12,"1-Tak")&gt;=2,"Spełnia","Nie spełnia")</f>
        <v>Nie spełnia</v>
      </c>
    </row>
    <row r="13" spans="1:22" ht="43.2" x14ac:dyDescent="0.3">
      <c r="A13" s="4" t="s">
        <v>68</v>
      </c>
      <c r="B13" s="2"/>
      <c r="C13" s="2"/>
      <c r="D13" s="2"/>
      <c r="E13" s="2"/>
      <c r="F13" s="2"/>
      <c r="G13" s="2"/>
      <c r="H13" s="2"/>
      <c r="I13" s="2"/>
      <c r="J13" s="2"/>
      <c r="K13" s="2"/>
      <c r="M13" s="4" t="s">
        <v>130</v>
      </c>
      <c r="N13" s="6" t="str">
        <f>IF(3*COUNTIF(B13:K13,"1-Tak")&gt;=COUNTA(B13:K13),"Spełnia","Nie spełnia")</f>
        <v>Spełnia</v>
      </c>
    </row>
    <row r="14" spans="1:22" ht="28.8" x14ac:dyDescent="0.3">
      <c r="A14" s="11" t="s">
        <v>77</v>
      </c>
      <c r="B14" s="2"/>
      <c r="C14" s="2"/>
      <c r="D14" s="2"/>
      <c r="E14" s="2"/>
      <c r="F14" s="2"/>
      <c r="G14" s="2"/>
      <c r="H14" s="2"/>
      <c r="I14" s="2"/>
      <c r="J14" s="2"/>
      <c r="K14" s="2"/>
      <c r="M14" s="4" t="s">
        <v>134</v>
      </c>
      <c r="N14" s="6" t="str">
        <f>IF(3*COUNTIF(B14:K14,"&gt;=7")&gt;=2*COUNTA(B14:K14),"Spełnia","Nie spełnia")</f>
        <v>Spełnia</v>
      </c>
    </row>
    <row r="15" spans="1:22" x14ac:dyDescent="0.3">
      <c r="A15" s="26" t="s">
        <v>72</v>
      </c>
      <c r="B15" s="27"/>
      <c r="C15" s="27"/>
      <c r="D15" s="27"/>
      <c r="E15" s="27"/>
      <c r="F15" s="27"/>
      <c r="G15" s="27"/>
      <c r="H15" s="27"/>
      <c r="I15" s="27"/>
      <c r="J15" s="27"/>
      <c r="K15" s="28"/>
      <c r="M15" s="32"/>
      <c r="N15" s="32"/>
    </row>
    <row r="16" spans="1:22" ht="28.8" x14ac:dyDescent="0.3">
      <c r="A16" s="4" t="s">
        <v>74</v>
      </c>
      <c r="B16" s="2"/>
      <c r="C16" s="2"/>
      <c r="D16" s="2"/>
      <c r="E16" s="2"/>
      <c r="F16" s="2"/>
      <c r="G16" s="2"/>
      <c r="H16" s="2"/>
      <c r="I16" s="2"/>
      <c r="J16" s="2"/>
      <c r="K16" s="2"/>
      <c r="M16" s="4" t="s">
        <v>131</v>
      </c>
      <c r="N16" s="6" t="str">
        <f>IF(2*COUNTIF(B16:K16,"1-Tak")&gt;=COUNTA(B16:K16),"Spełnia","Nie spełnia")</f>
        <v>Spełnia</v>
      </c>
    </row>
    <row r="17" spans="1:14" x14ac:dyDescent="0.3">
      <c r="A17" s="4" t="s">
        <v>75</v>
      </c>
      <c r="B17" s="2"/>
      <c r="C17" s="2"/>
      <c r="D17" s="2"/>
      <c r="E17" s="2"/>
      <c r="F17" s="2"/>
      <c r="G17" s="2"/>
      <c r="H17" s="2"/>
      <c r="I17" s="2"/>
      <c r="J17" s="2"/>
      <c r="K17" s="2"/>
      <c r="M17" s="4" t="s">
        <v>132</v>
      </c>
      <c r="N17" s="6" t="str">
        <f>IF(2*COUNTIF(B17:K17,"1-Tak")&gt;=COUNTA(B17:K17),"Spełnia","Nie spełnia")</f>
        <v>Spełnia</v>
      </c>
    </row>
    <row r="18" spans="1:14" ht="28.8" x14ac:dyDescent="0.3">
      <c r="A18" s="4" t="s">
        <v>76</v>
      </c>
      <c r="B18" s="2"/>
      <c r="C18" s="2"/>
      <c r="D18" s="2"/>
      <c r="E18" s="2"/>
      <c r="F18" s="2"/>
      <c r="G18" s="2"/>
      <c r="H18" s="2"/>
      <c r="I18" s="2"/>
      <c r="J18" s="2"/>
      <c r="K18" s="2"/>
      <c r="M18" s="4" t="s">
        <v>133</v>
      </c>
      <c r="N18" s="6" t="str">
        <f>IF(2*COUNTIF(B18:K18,"1-Tak")&gt;=COUNTA(B18:K18),"Spełnia","Nie spełnia")</f>
        <v>Spełnia</v>
      </c>
    </row>
    <row r="19" spans="1:14" x14ac:dyDescent="0.3">
      <c r="A19" s="26" t="s">
        <v>81</v>
      </c>
      <c r="B19" s="27"/>
      <c r="C19" s="27"/>
      <c r="D19" s="27"/>
      <c r="E19" s="27"/>
      <c r="F19" s="27"/>
      <c r="G19" s="27"/>
      <c r="H19" s="27"/>
      <c r="I19" s="27"/>
      <c r="J19" s="27"/>
      <c r="K19" s="28"/>
      <c r="M19" s="32"/>
      <c r="N19" s="32"/>
    </row>
    <row r="20" spans="1:14" ht="28.8" x14ac:dyDescent="0.3">
      <c r="A20" s="8" t="s">
        <v>82</v>
      </c>
      <c r="B20" s="2"/>
      <c r="C20" s="2"/>
      <c r="D20" s="2"/>
      <c r="E20" s="2"/>
      <c r="F20" s="2"/>
      <c r="G20" s="2"/>
      <c r="H20" s="2"/>
      <c r="I20" s="2"/>
      <c r="J20" s="2"/>
      <c r="K20" s="2"/>
      <c r="M20" s="2" t="s">
        <v>44</v>
      </c>
      <c r="N20" s="12" t="s">
        <v>84</v>
      </c>
    </row>
  </sheetData>
  <mergeCells count="16">
    <mergeCell ref="M5:N5"/>
    <mergeCell ref="A19:K19"/>
    <mergeCell ref="M6:N6"/>
    <mergeCell ref="M11:N11"/>
    <mergeCell ref="M8:N8"/>
    <mergeCell ref="M15:N15"/>
    <mergeCell ref="M19:N19"/>
    <mergeCell ref="A8:K8"/>
    <mergeCell ref="A11:K11"/>
    <mergeCell ref="A6:K6"/>
    <mergeCell ref="A15:K15"/>
    <mergeCell ref="A1:K1"/>
    <mergeCell ref="N1:T1"/>
    <mergeCell ref="A2:K2"/>
    <mergeCell ref="N2:T2"/>
    <mergeCell ref="N3:T3"/>
  </mergeCells>
  <conditionalFormatting sqref="N16:N18 N7">
    <cfRule type="cellIs" dxfId="4" priority="6" operator="equal">
      <formula>"Nie spełnia"</formula>
    </cfRule>
  </conditionalFormatting>
  <conditionalFormatting sqref="N9:N10">
    <cfRule type="cellIs" dxfId="3" priority="4" operator="equal">
      <formula>"Nie spełnia"</formula>
    </cfRule>
  </conditionalFormatting>
  <conditionalFormatting sqref="N12:N13">
    <cfRule type="cellIs" dxfId="2" priority="3" operator="equal">
      <formula>"Nie spełnia"</formula>
    </cfRule>
  </conditionalFormatting>
  <conditionalFormatting sqref="N14">
    <cfRule type="cellIs" dxfId="1" priority="1" operator="equal">
      <formula>"Nie spełnia"</formula>
    </cfRule>
  </conditionalFormatting>
  <dataValidations count="1">
    <dataValidation type="whole" operator="greaterThanOrEqual" allowBlank="1" showInputMessage="1" showErrorMessage="1" sqref="B14:K14">
      <formula1>0</formula1>
    </dataValidation>
  </dataValidations>
  <pageMargins left="0.7" right="0.7" top="0.75" bottom="0.75" header="0.3" footer="0.3"/>
  <pageSetup paperSize="9" scale="44"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Słownik!$G$3:$G$4</xm:f>
          </x14:formula1>
          <xm:sqref>B20:K20 B9:K10 B12:K13 B16:K18 B7:K7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workbookViewId="0">
      <selection activeCell="A2" sqref="A2"/>
    </sheetView>
  </sheetViews>
  <sheetFormatPr defaultRowHeight="14.4" x14ac:dyDescent="0.3"/>
  <cols>
    <col min="1" max="1" width="34.33203125" customWidth="1"/>
    <col min="2" max="2" width="3.88671875" customWidth="1"/>
    <col min="4" max="4" width="38.5546875" customWidth="1"/>
  </cols>
  <sheetData>
    <row r="1" spans="1:4" ht="15" customHeight="1" x14ac:dyDescent="0.3">
      <c r="A1" s="14" t="s">
        <v>62</v>
      </c>
      <c r="B1" s="9"/>
      <c r="C1" s="9" t="s">
        <v>63</v>
      </c>
      <c r="D1" s="15" t="str">
        <f>'I - Dane podstawowe'!B4</f>
        <v>(nazwa podmiotu)</v>
      </c>
    </row>
    <row r="2" spans="1:4" ht="15" customHeight="1" x14ac:dyDescent="0.3">
      <c r="A2" s="13" t="s">
        <v>135</v>
      </c>
      <c r="B2" s="9"/>
      <c r="C2" s="10" t="s">
        <v>64</v>
      </c>
      <c r="D2" s="15" t="str">
        <f>'I - Dane podstawowe'!B5</f>
        <v>(nazwa organu)</v>
      </c>
    </row>
    <row r="3" spans="1:4" ht="28.8" x14ac:dyDescent="0.3">
      <c r="A3" s="10"/>
      <c r="B3" s="9"/>
      <c r="C3" s="10" t="s">
        <v>65</v>
      </c>
      <c r="D3" s="15" t="str">
        <f>'I - Dane podstawowe'!B6</f>
        <v>(data oceny)</v>
      </c>
    </row>
    <row r="5" spans="1:4" x14ac:dyDescent="0.3">
      <c r="A5" s="35" t="s">
        <v>114</v>
      </c>
      <c r="B5" s="35"/>
      <c r="C5" s="36"/>
      <c r="D5" s="2"/>
    </row>
    <row r="6" spans="1:4" x14ac:dyDescent="0.3">
      <c r="A6" s="35" t="s">
        <v>115</v>
      </c>
      <c r="B6" s="35"/>
      <c r="C6" s="36"/>
      <c r="D6" s="2"/>
    </row>
    <row r="8" spans="1:4" x14ac:dyDescent="0.3">
      <c r="A8" s="37" t="s">
        <v>116</v>
      </c>
      <c r="B8" s="37"/>
      <c r="C8" s="37"/>
      <c r="D8" s="2"/>
    </row>
  </sheetData>
  <mergeCells count="3">
    <mergeCell ref="A6:C6"/>
    <mergeCell ref="A8:C8"/>
    <mergeCell ref="A5:C5"/>
  </mergeCells>
  <conditionalFormatting sqref="D8">
    <cfRule type="cellIs" dxfId="0" priority="1" operator="equal">
      <formula>"Negatywna"</formula>
    </cfRule>
  </conditionalFormatting>
  <dataValidations count="1">
    <dataValidation type="list" allowBlank="1" showInputMessage="1" showErrorMessage="1" sqref="D8">
      <formula1>"Pozytywna, Negatywna,"</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workbookViewId="0">
      <selection activeCell="A3" sqref="A3"/>
    </sheetView>
  </sheetViews>
  <sheetFormatPr defaultRowHeight="14.4" x14ac:dyDescent="0.3"/>
  <cols>
    <col min="1" max="1" width="15.6640625" customWidth="1"/>
    <col min="4" max="4" width="14.44140625" customWidth="1"/>
  </cols>
  <sheetData>
    <row r="1" spans="1:7" x14ac:dyDescent="0.3">
      <c r="A1" t="s">
        <v>9</v>
      </c>
      <c r="D1" t="s">
        <v>58</v>
      </c>
      <c r="G1" t="s">
        <v>78</v>
      </c>
    </row>
    <row r="2" spans="1:7" x14ac:dyDescent="0.3">
      <c r="A2" t="s">
        <v>54</v>
      </c>
      <c r="B2" t="s">
        <v>55</v>
      </c>
    </row>
    <row r="3" spans="1:7" x14ac:dyDescent="0.3">
      <c r="A3" t="s">
        <v>50</v>
      </c>
      <c r="B3">
        <v>0</v>
      </c>
      <c r="D3" t="s">
        <v>59</v>
      </c>
      <c r="E3">
        <v>0</v>
      </c>
      <c r="G3" t="s">
        <v>79</v>
      </c>
    </row>
    <row r="4" spans="1:7" x14ac:dyDescent="0.3">
      <c r="A4" t="s">
        <v>51</v>
      </c>
      <c r="B4">
        <v>1</v>
      </c>
      <c r="D4" t="s">
        <v>60</v>
      </c>
      <c r="E4">
        <v>1</v>
      </c>
      <c r="G4" t="s">
        <v>80</v>
      </c>
    </row>
    <row r="5" spans="1:7" x14ac:dyDescent="0.3">
      <c r="A5" t="s">
        <v>52</v>
      </c>
      <c r="B5">
        <v>2</v>
      </c>
    </row>
    <row r="6" spans="1:7" x14ac:dyDescent="0.3">
      <c r="A6" t="s">
        <v>53</v>
      </c>
      <c r="B6">
        <v>3</v>
      </c>
    </row>
    <row r="7" spans="1:7" x14ac:dyDescent="0.3">
      <c r="A7" t="s">
        <v>56</v>
      </c>
      <c r="B7">
        <v>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A6E36A7B1EA434ABF1652B985EAE9DD" ma:contentTypeVersion="0" ma:contentTypeDescription="Utwórz nowy dokument." ma:contentTypeScope="" ma:versionID="3cafbd50cbf89b11071c69a06cf9abdb">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4519DF-AA0E-423A-96DA-58D2B801313C}">
  <ds:schemaRefs>
    <ds:schemaRef ds:uri="http://schemas.microsoft.com/sharepoint/v3/contenttype/forms"/>
  </ds:schemaRefs>
</ds:datastoreItem>
</file>

<file path=customXml/itemProps2.xml><?xml version="1.0" encoding="utf-8"?>
<ds:datastoreItem xmlns:ds="http://schemas.openxmlformats.org/officeDocument/2006/customXml" ds:itemID="{8B122929-6E74-4B54-ADF9-940DD992BA75}">
  <ds:schemaRefs>
    <ds:schemaRef ds:uri="http://purl.org/dc/terms/"/>
    <ds:schemaRef ds:uri="http://purl.org/dc/elements/1.1/"/>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74EB107E-FCB7-4135-B07F-66901BE4F7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Zakresy nazwane</vt:lpstr>
      </vt:variant>
      <vt:variant>
        <vt:i4>5</vt:i4>
      </vt:variant>
    </vt:vector>
  </HeadingPairs>
  <TitlesOfParts>
    <vt:vector size="13" baseType="lpstr">
      <vt:lpstr>Instrukcja</vt:lpstr>
      <vt:lpstr>I - Dane podstawowe</vt:lpstr>
      <vt:lpstr>II - Zarządzanie</vt:lpstr>
      <vt:lpstr>III - Ryzyko</vt:lpstr>
      <vt:lpstr>IV - Linie biznesowe</vt:lpstr>
      <vt:lpstr>V - Kryteria ilościowe</vt:lpstr>
      <vt:lpstr>VI - Poświęcanie czasu</vt:lpstr>
      <vt:lpstr>Słownik</vt:lpstr>
      <vt:lpstr>Poziomy2</vt:lpstr>
      <vt:lpstr>Poziomy5</vt:lpstr>
      <vt:lpstr>'II - Zarządzanie'!Tytuły_wydruku</vt:lpstr>
      <vt:lpstr>'III - Ryzyko'!Tytuły_wydruku</vt:lpstr>
      <vt:lpstr>'IV - Linie biznesowe'!Tytuły_wydruku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Grajek Marek</dc:creator>
  <cp:lastModifiedBy>Bogatko Monika</cp:lastModifiedBy>
  <cp:lastPrinted>2019-11-28T09:52:07Z</cp:lastPrinted>
  <dcterms:created xsi:type="dcterms:W3CDTF">2019-11-13T08:57:13Z</dcterms:created>
  <dcterms:modified xsi:type="dcterms:W3CDTF">2023-06-07T14:16:31Z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0x010100CA6E36A7B1EA434ABF1652B985EAE9DD</vt:lpwstr>
  </property>
</Properties>
</file>